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Figure 1" sheetId="1" r:id="rId1"/>
    <sheet name="Figures 2 et 3" sheetId="2" r:id="rId2"/>
    <sheet name="Figure 4" sheetId="3" r:id="rId3"/>
    <sheet name="Figure 4 bis" sheetId="10" r:id="rId4"/>
    <sheet name="Figure 5" sheetId="4" r:id="rId5"/>
    <sheet name="Figure 6" sheetId="5" r:id="rId6"/>
    <sheet name="Figure 7" sheetId="6" r:id="rId7"/>
    <sheet name="Figure 8" sheetId="7" r:id="rId8"/>
    <sheet name="Figure 9" sheetId="8" r:id="rId9"/>
    <sheet name="Figure 10" sheetId="9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6" l="1"/>
  <c r="K30" i="8" l="1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J22" i="7"/>
  <c r="K22" i="7"/>
  <c r="J23" i="7"/>
  <c r="K23" i="7"/>
  <c r="J24" i="7"/>
  <c r="K24" i="7"/>
  <c r="J25" i="7"/>
  <c r="K25" i="7"/>
  <c r="J26" i="7"/>
  <c r="K26" i="7"/>
  <c r="J27" i="7"/>
  <c r="K27" i="7"/>
  <c r="J28" i="7"/>
  <c r="K28" i="7"/>
  <c r="J29" i="7"/>
  <c r="K29" i="7"/>
  <c r="J30" i="7"/>
  <c r="K30" i="7"/>
  <c r="K21" i="7"/>
  <c r="J21" i="7"/>
  <c r="E6" i="6"/>
  <c r="C6" i="6"/>
  <c r="B6" i="6"/>
  <c r="E4" i="6"/>
  <c r="C4" i="6"/>
  <c r="D5" i="6"/>
  <c r="D6" i="6" s="1"/>
  <c r="D3" i="6"/>
  <c r="D4" i="6" s="1"/>
  <c r="C22" i="5" l="1"/>
  <c r="C23" i="5"/>
  <c r="C24" i="5"/>
  <c r="C25" i="5"/>
  <c r="C26" i="5"/>
  <c r="C21" i="5"/>
  <c r="D10" i="9" l="1"/>
  <c r="C10" i="9"/>
  <c r="D9" i="9"/>
  <c r="C9" i="9"/>
  <c r="D8" i="9"/>
  <c r="C8" i="9"/>
  <c r="E7" i="9"/>
  <c r="E6" i="9"/>
  <c r="E4" i="9"/>
  <c r="E3" i="9"/>
  <c r="D5" i="9"/>
  <c r="C5" i="9"/>
  <c r="D11" i="9" l="1"/>
  <c r="E10" i="9"/>
  <c r="E9" i="9"/>
  <c r="C11" i="9"/>
</calcChain>
</file>

<file path=xl/sharedStrings.xml><?xml version="1.0" encoding="utf-8"?>
<sst xmlns="http://schemas.openxmlformats.org/spreadsheetml/2006/main" count="278" uniqueCount="109">
  <si>
    <t>Cher</t>
  </si>
  <si>
    <t>Indre</t>
  </si>
  <si>
    <t>Loiret</t>
  </si>
  <si>
    <t>Académie</t>
  </si>
  <si>
    <t>Eure-et-Loir</t>
  </si>
  <si>
    <t>Indre-et-Loire</t>
  </si>
  <si>
    <t>Loir-et-Cher</t>
  </si>
  <si>
    <t>Classe ordinaire</t>
  </si>
  <si>
    <t>ULIS</t>
  </si>
  <si>
    <t>Ensemble</t>
  </si>
  <si>
    <t>Âge</t>
  </si>
  <si>
    <t>Effectifs</t>
  </si>
  <si>
    <t>Part des filles</t>
  </si>
  <si>
    <t>Scolarisation en classe ordinaire</t>
  </si>
  <si>
    <t>Scolarisation en ULIS</t>
  </si>
  <si>
    <t>5 ans et moins</t>
  </si>
  <si>
    <t>6 ans</t>
  </si>
  <si>
    <t>7 ans</t>
  </si>
  <si>
    <t>8 ans</t>
  </si>
  <si>
    <t>9 ans</t>
  </si>
  <si>
    <t>10 ans</t>
  </si>
  <si>
    <t>11 ans et plus</t>
  </si>
  <si>
    <t>Total</t>
  </si>
  <si>
    <r>
      <rPr>
        <b/>
        <sz val="10"/>
        <color rgb="FF673A15"/>
        <rFont val="Arial Narrow"/>
        <family val="2"/>
      </rPr>
      <t xml:space="preserve">Figure 3. </t>
    </r>
    <r>
      <rPr>
        <b/>
        <sz val="10"/>
        <color rgb="FF000000"/>
        <rFont val="Arial Narrow"/>
        <family val="2"/>
      </rPr>
      <t>Âge, sexe et mode de scolarisation des élèves en situation de handicap du 2nd degré.</t>
    </r>
  </si>
  <si>
    <r>
      <rPr>
        <b/>
        <sz val="10"/>
        <color rgb="FF673A15"/>
        <rFont val="Arial Narrow"/>
        <family val="2"/>
      </rPr>
      <t xml:space="preserve">Figure 2. </t>
    </r>
    <r>
      <rPr>
        <b/>
        <sz val="10"/>
        <color rgb="FF000000"/>
        <rFont val="Arial Narrow"/>
        <family val="2"/>
      </rPr>
      <t>Âge, sexe et mode de scolarisation des élèves en situation de handicap du 1er degré.</t>
    </r>
  </si>
  <si>
    <t>11 ans et moins</t>
  </si>
  <si>
    <t>12 ans</t>
  </si>
  <si>
    <t>13 ans</t>
  </si>
  <si>
    <t>14 ans</t>
  </si>
  <si>
    <t>15 ans</t>
  </si>
  <si>
    <t>16 ans</t>
  </si>
  <si>
    <t>17 ans</t>
  </si>
  <si>
    <t>18 ans et plus</t>
  </si>
  <si>
    <t>Temps complet</t>
  </si>
  <si>
    <t>Temps partiel        éducation nationale uniquement</t>
  </si>
  <si>
    <t>Temps partiel       éducation nationale,        scolarité partagée</t>
  </si>
  <si>
    <t>Maternelle</t>
  </si>
  <si>
    <t>Elémentaire</t>
  </si>
  <si>
    <t>Total 1er degré</t>
  </si>
  <si>
    <t>Total 2nd degré</t>
  </si>
  <si>
    <t>1er degré</t>
  </si>
  <si>
    <t>2nd degré</t>
  </si>
  <si>
    <t>SEGPA</t>
  </si>
  <si>
    <t>Troubles ou atteintes</t>
  </si>
  <si>
    <t>Eff.</t>
  </si>
  <si>
    <t>%</t>
  </si>
  <si>
    <t>Troubles intellectuels ou cognitifs</t>
  </si>
  <si>
    <t>Troubles du psychisme</t>
  </si>
  <si>
    <t>Troubles du langage ou de la parole</t>
  </si>
  <si>
    <t>Troubles auditifs</t>
  </si>
  <si>
    <t>Troubles visuels</t>
  </si>
  <si>
    <t>Troubles viscéraux</t>
  </si>
  <si>
    <t>Troubles moteurs</t>
  </si>
  <si>
    <t>Plusieurs troubles associés</t>
  </si>
  <si>
    <t>Autres troubles</t>
  </si>
  <si>
    <r>
      <t xml:space="preserve">Figure 6. </t>
    </r>
    <r>
      <rPr>
        <b/>
        <sz val="10"/>
        <color rgb="FF000000"/>
        <rFont val="Arial Narrow"/>
        <family val="2"/>
      </rPr>
      <t>Répartition des effectifs d’élèves en situation de handicap selon le  niveau d’enseignement (2nd degré)</t>
    </r>
  </si>
  <si>
    <t>2nd cycle professionnel</t>
  </si>
  <si>
    <t>2nd cycle général et technologique</t>
  </si>
  <si>
    <t>1er cycle</t>
  </si>
  <si>
    <t>Autre 2nd degré</t>
  </si>
  <si>
    <t>Niveau 1er degré</t>
  </si>
  <si>
    <r>
      <t xml:space="preserve">Figure 4. </t>
    </r>
    <r>
      <rPr>
        <b/>
        <sz val="10"/>
        <color rgb="FF000000"/>
        <rFont val="Arial Narrow"/>
        <family val="2"/>
      </rPr>
      <t>Niveau d’enseignement et mode de scolarisation.</t>
    </r>
  </si>
  <si>
    <r>
      <t xml:space="preserve">Figure 7. </t>
    </r>
    <r>
      <rPr>
        <b/>
        <sz val="10"/>
        <color rgb="FF000000"/>
        <rFont val="Arial Narrow"/>
        <family val="2"/>
      </rPr>
      <t>Répartition selon le type d’accompagnement.</t>
    </r>
  </si>
  <si>
    <r>
      <rPr>
        <b/>
        <sz val="10"/>
        <color rgb="FF673A15"/>
        <rFont val="Arial Narrow"/>
        <family val="2"/>
      </rPr>
      <t xml:space="preserve">Figure 5. </t>
    </r>
    <r>
      <rPr>
        <b/>
        <sz val="10"/>
        <color rgb="FF000000"/>
        <rFont val="Arial Narrow"/>
        <family val="2"/>
      </rPr>
      <t>Troubles ou atteintes et modalités de scolarisation pour les élèves en situation de handicap.</t>
    </r>
  </si>
  <si>
    <t>Total                       accompagnement</t>
  </si>
  <si>
    <t>Total général</t>
  </si>
  <si>
    <t>Elèves accompagnés</t>
  </si>
  <si>
    <t>Total élèves en situation de handicap</t>
  </si>
  <si>
    <t>% élèves accompagnés</t>
  </si>
  <si>
    <t>Recours à un matériel pédagogique adapté</t>
  </si>
  <si>
    <t>% recours à un matériel pédagogique adapté</t>
  </si>
  <si>
    <t>Effectifs totaux</t>
  </si>
  <si>
    <t>Elèves en situation de handicap</t>
  </si>
  <si>
    <t>Part d'élèves en situation de handicap</t>
  </si>
  <si>
    <t>Public</t>
  </si>
  <si>
    <t>Privé</t>
  </si>
  <si>
    <t>Part du privé</t>
  </si>
  <si>
    <r>
      <t xml:space="preserve">Figure 10. </t>
    </r>
    <r>
      <rPr>
        <b/>
        <sz val="10"/>
        <color rgb="FF000000"/>
        <rFont val="Arial Narrow"/>
        <family val="2"/>
      </rPr>
      <t>Les élèves en situation de handicap dans l’enseignement privé.</t>
    </r>
  </si>
  <si>
    <r>
      <rPr>
        <b/>
        <sz val="10"/>
        <color rgb="FF673A15"/>
        <rFont val="Arial Narrow"/>
        <family val="2"/>
      </rPr>
      <t xml:space="preserve">Figure 9. </t>
    </r>
    <r>
      <rPr>
        <b/>
        <sz val="10"/>
        <color rgb="FF000000"/>
        <rFont val="Arial Narrow"/>
        <family val="2"/>
      </rPr>
      <t>Le recours à un matériel pédagogique adapté selon la déficience.</t>
    </r>
  </si>
  <si>
    <r>
      <rPr>
        <b/>
        <sz val="10"/>
        <color rgb="FF673A15"/>
        <rFont val="Arial Narrow"/>
        <family val="2"/>
      </rPr>
      <t xml:space="preserve">Figure 8. </t>
    </r>
    <r>
      <rPr>
        <b/>
        <sz val="10"/>
        <color rgb="FF000000"/>
        <rFont val="Arial Narrow"/>
        <family val="2"/>
      </rPr>
      <t>L’accompagnement selon la déficience.</t>
    </r>
  </si>
  <si>
    <t>Total 1er degré et 2nd degré</t>
  </si>
  <si>
    <t>Aide mutualisée</t>
  </si>
  <si>
    <t>Pas d'accompagnement</t>
  </si>
  <si>
    <t>Champ : établissements publics et privés sous contrat du premier et second degrés, Orléans-Tours.</t>
  </si>
  <si>
    <t>Champ : établissements publics et privés sous contrat du premier degré, Orléans-Tours.</t>
  </si>
  <si>
    <t>Champ : établissements publics et privés sous contrat du second degré, Orléans-Tours.</t>
  </si>
  <si>
    <t>Champ : établissements publics et privés sous contrat du premier et second degré, Orléans-Tours.</t>
  </si>
  <si>
    <t>Scolarisation en ULIS ou UEEA*</t>
  </si>
  <si>
    <t>Aide individuelle par un AESH</t>
  </si>
  <si>
    <t xml:space="preserve">Sources : Enquêtes DGESCO/DEPP n°3 et 12 </t>
  </si>
  <si>
    <t>ULIS ou UEEA*</t>
  </si>
  <si>
    <r>
      <t xml:space="preserve">Figure 4bis. </t>
    </r>
    <r>
      <rPr>
        <b/>
        <sz val="10"/>
        <color rgb="FF000000"/>
        <rFont val="Arial Narrow"/>
        <family val="2"/>
      </rPr>
      <t>Niveau d’enseignement, temps et modalité de scolarisation.</t>
    </r>
  </si>
  <si>
    <t>Temps partiel à l'éducation nationale</t>
  </si>
  <si>
    <r>
      <t xml:space="preserve">Figure 1. </t>
    </r>
    <r>
      <rPr>
        <b/>
        <sz val="10"/>
        <color rgb="FF000000"/>
        <rFont val="Arial Narrow"/>
        <family val="2"/>
      </rPr>
      <t>Évolution des pourcentages d’élèves en situation de handicap scolarisés, de 2020 à 2023.</t>
    </r>
  </si>
  <si>
    <t>Lecture : À la rentrée 2023, 3,8 % des élèves scolarisés dans l’académie souffrent d’un handicap.</t>
  </si>
  <si>
    <t>*UEEA : Unité d'enseignement élémentaire autisme (28 élèves répartis sur 3 écoles).</t>
  </si>
  <si>
    <t>Lecture : À la rentrée 2023, 28,1 % des élèves handicapés du 1er degré sont scolarisés en ULIS ou UEEA.</t>
  </si>
  <si>
    <t>Lecture : À la rentrée 2023, les filles représentent 36,5 % des élèves scolarisés en ULIS dans le second degré.</t>
  </si>
  <si>
    <t xml:space="preserve">Sources : Enquêtes DGESCO/DEPP n°3 et 12 de 2023-2024 </t>
  </si>
  <si>
    <t>Lecture : À la rentrée 2023, 86,7 % des élèves handicapés du premier degré sont scolarisés à temps complet.</t>
  </si>
  <si>
    <t>Sources : Enquêtes DGESCO/DEPP n°3 et 12 de 2023-2024</t>
  </si>
  <si>
    <t>Lecture : À la rentrée 2023, 10 366 élèves handicapés sont scolarisés dans une classe ordinaire à temps complet. Ils représentent 63 % des effectifs totaux.</t>
  </si>
  <si>
    <t>Lecture : À la rentrée 2023, dans le 1er degré, 1 757 élèves souffrant de troubles intellectuels ou cognitifs sont scolarisés en ULIS.</t>
  </si>
  <si>
    <t>Lecture : 51 % des élèves handicapés du second degré suivent un enseignement de niveau 1er cycle.</t>
  </si>
  <si>
    <t>Lecture : 63,1 % des élèves du premier degré bénéficient d’un accompagnement.</t>
  </si>
  <si>
    <t>Lecture : 82 % des élèves du premier degré souffrant de troubles du psychisme bénéficient d’un accompagnement.</t>
  </si>
  <si>
    <t>Lecture : 69 % des élèves du 2nd degré souffrant de troubles visuels bénéficient d’un matériel pédagogique adapté.</t>
  </si>
  <si>
    <t>Lecture : 8,8 % des élèves en situation de handicap sont scolarisés dans un établissement privé sous contrat de l’académie. Ils représentent 2,8 % des élèves du privé.</t>
  </si>
  <si>
    <t>Réf. : Stats infos, n° 24.05 © DEP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</si>
</sst>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rgb="FF7030A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673A15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2"/>
      <color rgb="FF000000"/>
      <name val="Times New Roman"/>
      <family val="1"/>
    </font>
    <font>
      <b/>
      <sz val="10"/>
      <color rgb="FFBE0A26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rgb="FF333333"/>
      <name val="Arial Narrow"/>
      <family val="2"/>
    </font>
    <font>
      <b/>
      <sz val="10"/>
      <color rgb="FFC60C30"/>
      <name val="Arial Narrow"/>
      <family val="2"/>
    </font>
    <font>
      <sz val="11"/>
      <color theme="1"/>
      <name val="Calibri"/>
      <family val="2"/>
      <scheme val="minor"/>
    </font>
    <font>
      <sz val="10"/>
      <color rgb="FF673A15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FDAC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1B29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Fill="1"/>
    <xf numFmtId="0" fontId="3" fillId="0" borderId="0" xfId="0" applyFont="1" applyFill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9" fontId="10" fillId="0" borderId="1" xfId="1" applyFont="1" applyBorder="1" applyAlignment="1">
      <alignment horizontal="center"/>
    </xf>
    <xf numFmtId="9" fontId="5" fillId="2" borderId="1" xfId="1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5" fillId="2" borderId="1" xfId="0" applyFont="1" applyFill="1" applyBorder="1"/>
    <xf numFmtId="0" fontId="16" fillId="0" borderId="0" xfId="0" applyFont="1"/>
    <xf numFmtId="0" fontId="1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0" borderId="1" xfId="0" applyFont="1" applyBorder="1"/>
    <xf numFmtId="0" fontId="15" fillId="2" borderId="1" xfId="0" applyFont="1" applyFill="1" applyBorder="1"/>
    <xf numFmtId="9" fontId="15" fillId="2" borderId="1" xfId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1" xfId="0" applyFont="1" applyFill="1" applyBorder="1"/>
    <xf numFmtId="0" fontId="5" fillId="4" borderId="13" xfId="0" applyFont="1" applyFill="1" applyBorder="1"/>
    <xf numFmtId="0" fontId="5" fillId="4" borderId="15" xfId="0" applyFont="1" applyFill="1" applyBorder="1"/>
    <xf numFmtId="0" fontId="5" fillId="4" borderId="19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 wrapText="1" indent="1"/>
    </xf>
    <xf numFmtId="164" fontId="11" fillId="0" borderId="7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indent="1"/>
    </xf>
    <xf numFmtId="164" fontId="10" fillId="0" borderId="1" xfId="0" applyNumberFormat="1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164" fontId="5" fillId="2" borderId="27" xfId="0" applyNumberFormat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/>
    </xf>
    <xf numFmtId="3" fontId="16" fillId="0" borderId="0" xfId="0" applyNumberFormat="1" applyFont="1"/>
    <xf numFmtId="9" fontId="16" fillId="0" borderId="0" xfId="1" applyFont="1"/>
    <xf numFmtId="0" fontId="11" fillId="0" borderId="0" xfId="0" applyFont="1" applyAlignment="1">
      <alignment horizontal="left" vertical="center"/>
    </xf>
    <xf numFmtId="0" fontId="17" fillId="0" borderId="0" xfId="0" applyFont="1"/>
    <xf numFmtId="0" fontId="11" fillId="0" borderId="0" xfId="0" applyFont="1"/>
    <xf numFmtId="3" fontId="11" fillId="0" borderId="3" xfId="0" applyNumberFormat="1" applyFont="1" applyBorder="1" applyAlignment="1">
      <alignment horizontal="center" vertical="center" wrapText="1"/>
    </xf>
    <xf numFmtId="0" fontId="18" fillId="0" borderId="0" xfId="0" applyFont="1"/>
    <xf numFmtId="164" fontId="0" fillId="0" borderId="0" xfId="0" applyNumberFormat="1" applyFill="1"/>
    <xf numFmtId="3" fontId="19" fillId="0" borderId="16" xfId="0" applyNumberFormat="1" applyFont="1" applyBorder="1" applyAlignment="1">
      <alignment horizontal="center"/>
    </xf>
    <xf numFmtId="3" fontId="19" fillId="0" borderId="20" xfId="0" applyNumberFormat="1" applyFont="1" applyBorder="1" applyAlignment="1">
      <alignment horizontal="center"/>
    </xf>
    <xf numFmtId="164" fontId="20" fillId="0" borderId="24" xfId="1" applyNumberFormat="1" applyFont="1" applyBorder="1" applyAlignment="1">
      <alignment horizontal="center"/>
    </xf>
    <xf numFmtId="3" fontId="19" fillId="0" borderId="17" xfId="0" applyNumberFormat="1" applyFont="1" applyBorder="1" applyAlignment="1">
      <alignment horizontal="center"/>
    </xf>
    <xf numFmtId="3" fontId="19" fillId="0" borderId="21" xfId="0" applyNumberFormat="1" applyFont="1" applyBorder="1" applyAlignment="1">
      <alignment horizontal="center"/>
    </xf>
    <xf numFmtId="164" fontId="20" fillId="0" borderId="25" xfId="1" applyNumberFormat="1" applyFont="1" applyBorder="1" applyAlignment="1">
      <alignment horizontal="center"/>
    </xf>
    <xf numFmtId="164" fontId="20" fillId="0" borderId="18" xfId="1" applyNumberFormat="1" applyFont="1" applyBorder="1" applyAlignment="1">
      <alignment horizontal="center"/>
    </xf>
    <xf numFmtId="164" fontId="20" fillId="0" borderId="22" xfId="1" applyNumberFormat="1" applyFont="1" applyBorder="1" applyAlignment="1">
      <alignment horizontal="center"/>
    </xf>
    <xf numFmtId="0" fontId="20" fillId="5" borderId="26" xfId="0" applyFont="1" applyFill="1" applyBorder="1"/>
    <xf numFmtId="3" fontId="20" fillId="0" borderId="16" xfId="0" applyNumberFormat="1" applyFont="1" applyBorder="1" applyAlignment="1">
      <alignment horizontal="center"/>
    </xf>
    <xf numFmtId="3" fontId="20" fillId="0" borderId="20" xfId="0" applyNumberFormat="1" applyFont="1" applyBorder="1" applyAlignment="1">
      <alignment horizontal="center"/>
    </xf>
    <xf numFmtId="3" fontId="20" fillId="0" borderId="17" xfId="0" applyNumberFormat="1" applyFont="1" applyBorder="1" applyAlignment="1">
      <alignment horizontal="center"/>
    </xf>
    <xf numFmtId="3" fontId="20" fillId="0" borderId="21" xfId="0" applyNumberFormat="1" applyFont="1" applyBorder="1" applyAlignment="1">
      <alignment horizont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9" fontId="5" fillId="6" borderId="1" xfId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3" fontId="7" fillId="0" borderId="3" xfId="0" applyNumberFormat="1" applyFont="1" applyBorder="1" applyAlignment="1">
      <alignment horizontal="right" vertical="center" wrapText="1" indent="2"/>
    </xf>
    <xf numFmtId="3" fontId="5" fillId="2" borderId="27" xfId="0" applyNumberFormat="1" applyFont="1" applyFill="1" applyBorder="1" applyAlignment="1">
      <alignment horizontal="right" vertical="center" wrapText="1" indent="2"/>
    </xf>
    <xf numFmtId="3" fontId="5" fillId="2" borderId="3" xfId="0" applyNumberFormat="1" applyFont="1" applyFill="1" applyBorder="1" applyAlignment="1">
      <alignment horizontal="right" vertical="center" wrapText="1" indent="2"/>
    </xf>
    <xf numFmtId="3" fontId="10" fillId="0" borderId="1" xfId="0" applyNumberFormat="1" applyFont="1" applyBorder="1" applyAlignment="1">
      <alignment horizontal="right" indent="2"/>
    </xf>
    <xf numFmtId="3" fontId="15" fillId="2" borderId="1" xfId="0" applyNumberFormat="1" applyFont="1" applyFill="1" applyBorder="1" applyAlignment="1">
      <alignment horizontal="right" indent="2"/>
    </xf>
    <xf numFmtId="3" fontId="5" fillId="6" borderId="1" xfId="0" applyNumberFormat="1" applyFont="1" applyFill="1" applyBorder="1" applyAlignment="1">
      <alignment horizontal="right" indent="2"/>
    </xf>
    <xf numFmtId="3" fontId="11" fillId="0" borderId="1" xfId="0" applyNumberFormat="1" applyFont="1" applyBorder="1" applyAlignment="1">
      <alignment horizontal="right" indent="2"/>
    </xf>
    <xf numFmtId="3" fontId="5" fillId="2" borderId="1" xfId="0" applyNumberFormat="1" applyFont="1" applyFill="1" applyBorder="1" applyAlignment="1">
      <alignment horizontal="right" indent="2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673A15"/>
      <color rgb="FFC1B29F"/>
      <color rgb="FFA38A71"/>
      <color rgb="FF856243"/>
      <color rgb="FFDFDACD"/>
      <color rgb="FFEE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1'!$I$3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1B29F"/>
            </a:solidFill>
            <a:ln>
              <a:noFill/>
            </a:ln>
            <a:effectLst/>
          </c:spPr>
          <c:invertIfNegative val="0"/>
          <c:cat>
            <c:strRef>
              <c:f>'Figure 1'!$J$2:$P$2</c:f>
              <c:strCache>
                <c:ptCount val="7"/>
                <c:pt idx="0">
                  <c:v>Cher</c:v>
                </c:pt>
                <c:pt idx="1">
                  <c:v>Eure-et-Loir</c:v>
                </c:pt>
                <c:pt idx="2">
                  <c:v>Indre</c:v>
                </c:pt>
                <c:pt idx="3">
                  <c:v>Indre-et-Loire</c:v>
                </c:pt>
                <c:pt idx="4">
                  <c:v>Loir-et-Cher</c:v>
                </c:pt>
                <c:pt idx="5">
                  <c:v>Loiret</c:v>
                </c:pt>
                <c:pt idx="6">
                  <c:v>Académie</c:v>
                </c:pt>
              </c:strCache>
            </c:strRef>
          </c:cat>
          <c:val>
            <c:numRef>
              <c:f>'Figure 1'!$J$3:$P$3</c:f>
              <c:numCache>
                <c:formatCode>0.0%</c:formatCode>
                <c:ptCount val="7"/>
                <c:pt idx="0">
                  <c:v>2.9036979637522064E-2</c:v>
                </c:pt>
                <c:pt idx="1">
                  <c:v>3.4566777007986417E-2</c:v>
                </c:pt>
                <c:pt idx="2">
                  <c:v>4.7347297127806345E-2</c:v>
                </c:pt>
                <c:pt idx="3">
                  <c:v>3.0500075941676794E-2</c:v>
                </c:pt>
                <c:pt idx="4">
                  <c:v>3.2785079668110728E-2</c:v>
                </c:pt>
                <c:pt idx="5">
                  <c:v>2.131306869925232E-2</c:v>
                </c:pt>
                <c:pt idx="6">
                  <c:v>2.9886426248155983E-2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4-475E-B5AD-7E3D4EBFC45E}"/>
            </c:ext>
          </c:extLst>
        </c:ser>
        <c:ser>
          <c:idx val="1"/>
          <c:order val="1"/>
          <c:tx>
            <c:strRef>
              <c:f>'Figure 1'!$I$4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A38A71"/>
            </a:solidFill>
            <a:ln>
              <a:noFill/>
            </a:ln>
            <a:effectLst/>
          </c:spPr>
          <c:invertIfNegative val="0"/>
          <c:cat>
            <c:strRef>
              <c:f>'Figure 1'!$J$2:$P$2</c:f>
              <c:strCache>
                <c:ptCount val="7"/>
                <c:pt idx="0">
                  <c:v>Cher</c:v>
                </c:pt>
                <c:pt idx="1">
                  <c:v>Eure-et-Loir</c:v>
                </c:pt>
                <c:pt idx="2">
                  <c:v>Indre</c:v>
                </c:pt>
                <c:pt idx="3">
                  <c:v>Indre-et-Loire</c:v>
                </c:pt>
                <c:pt idx="4">
                  <c:v>Loir-et-Cher</c:v>
                </c:pt>
                <c:pt idx="5">
                  <c:v>Loiret</c:v>
                </c:pt>
                <c:pt idx="6">
                  <c:v>Académie</c:v>
                </c:pt>
              </c:strCache>
            </c:strRef>
          </c:cat>
          <c:val>
            <c:numRef>
              <c:f>'Figure 1'!$J$4:$P$4</c:f>
              <c:numCache>
                <c:formatCode>0.0%</c:formatCode>
                <c:ptCount val="7"/>
                <c:pt idx="0">
                  <c:v>3.1269106472181001E-2</c:v>
                </c:pt>
                <c:pt idx="1">
                  <c:v>3.4774705230524047E-2</c:v>
                </c:pt>
                <c:pt idx="2">
                  <c:v>4.9294196728657855E-2</c:v>
                </c:pt>
                <c:pt idx="3">
                  <c:v>3.0988162041663464E-2</c:v>
                </c:pt>
                <c:pt idx="4">
                  <c:v>3.4721318182663517E-2</c:v>
                </c:pt>
                <c:pt idx="5">
                  <c:v>2.2990095510323261E-2</c:v>
                </c:pt>
                <c:pt idx="6">
                  <c:v>3.1097588359455697E-2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A4-475E-B5AD-7E3D4EBFC45E}"/>
            </c:ext>
          </c:extLst>
        </c:ser>
        <c:ser>
          <c:idx val="2"/>
          <c:order val="2"/>
          <c:tx>
            <c:strRef>
              <c:f>'Figure 1'!$I$5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56243"/>
            </a:solidFill>
            <a:ln>
              <a:noFill/>
            </a:ln>
            <a:effectLst/>
          </c:spPr>
          <c:invertIfNegative val="0"/>
          <c:cat>
            <c:strRef>
              <c:f>'Figure 1'!$J$2:$P$2</c:f>
              <c:strCache>
                <c:ptCount val="7"/>
                <c:pt idx="0">
                  <c:v>Cher</c:v>
                </c:pt>
                <c:pt idx="1">
                  <c:v>Eure-et-Loir</c:v>
                </c:pt>
                <c:pt idx="2">
                  <c:v>Indre</c:v>
                </c:pt>
                <c:pt idx="3">
                  <c:v>Indre-et-Loire</c:v>
                </c:pt>
                <c:pt idx="4">
                  <c:v>Loir-et-Cher</c:v>
                </c:pt>
                <c:pt idx="5">
                  <c:v>Loiret</c:v>
                </c:pt>
                <c:pt idx="6">
                  <c:v>Académie</c:v>
                </c:pt>
              </c:strCache>
            </c:strRef>
          </c:cat>
          <c:val>
            <c:numRef>
              <c:f>'Figure 1'!$J$5:$P$5</c:f>
              <c:numCache>
                <c:formatCode>0.0%</c:formatCode>
                <c:ptCount val="7"/>
                <c:pt idx="0">
                  <c:v>3.4516221521360357E-2</c:v>
                </c:pt>
                <c:pt idx="1">
                  <c:v>3.8189515470522468E-2</c:v>
                </c:pt>
                <c:pt idx="2">
                  <c:v>4.9470538556486712E-2</c:v>
                </c:pt>
                <c:pt idx="3">
                  <c:v>3.4908471690080885E-2</c:v>
                </c:pt>
                <c:pt idx="4">
                  <c:v>3.5879258658722823E-2</c:v>
                </c:pt>
                <c:pt idx="5">
                  <c:v>2.6518510521810878E-2</c:v>
                </c:pt>
                <c:pt idx="6">
                  <c:v>3.4127946981494225E-2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A4-475E-B5AD-7E3D4EBFC45E}"/>
            </c:ext>
          </c:extLst>
        </c:ser>
        <c:ser>
          <c:idx val="3"/>
          <c:order val="3"/>
          <c:tx>
            <c:strRef>
              <c:f>'Figure 1'!$I$6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673A15"/>
            </a:solidFill>
            <a:ln>
              <a:noFill/>
            </a:ln>
            <a:effectLst/>
          </c:spPr>
          <c:invertIfNegative val="0"/>
          <c:cat>
            <c:strRef>
              <c:f>'Figure 1'!$J$2:$P$2</c:f>
              <c:strCache>
                <c:ptCount val="7"/>
                <c:pt idx="0">
                  <c:v>Cher</c:v>
                </c:pt>
                <c:pt idx="1">
                  <c:v>Eure-et-Loir</c:v>
                </c:pt>
                <c:pt idx="2">
                  <c:v>Indre</c:v>
                </c:pt>
                <c:pt idx="3">
                  <c:v>Indre-et-Loire</c:v>
                </c:pt>
                <c:pt idx="4">
                  <c:v>Loir-et-Cher</c:v>
                </c:pt>
                <c:pt idx="5">
                  <c:v>Loiret</c:v>
                </c:pt>
                <c:pt idx="6">
                  <c:v>Académie</c:v>
                </c:pt>
              </c:strCache>
            </c:strRef>
          </c:cat>
          <c:val>
            <c:numRef>
              <c:f>'Figure 1'!$J$6:$P$6</c:f>
              <c:numCache>
                <c:formatCode>0.0%</c:formatCode>
                <c:ptCount val="7"/>
                <c:pt idx="0">
                  <c:v>3.6194346447550575E-2</c:v>
                </c:pt>
                <c:pt idx="1">
                  <c:v>4.4026194887935632E-2</c:v>
                </c:pt>
                <c:pt idx="2">
                  <c:v>5.7235954316558604E-2</c:v>
                </c:pt>
                <c:pt idx="3">
                  <c:v>3.8207873432766028E-2</c:v>
                </c:pt>
                <c:pt idx="4">
                  <c:v>3.7519201228878647E-2</c:v>
                </c:pt>
                <c:pt idx="5">
                  <c:v>2.9714347829462782E-2</c:v>
                </c:pt>
                <c:pt idx="6">
                  <c:v>3.7788724184829196E-2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A4-475E-B5AD-7E3D4EBFC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5730304"/>
        <c:axId val="1795733632"/>
      </c:barChart>
      <c:catAx>
        <c:axId val="17957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795733632"/>
        <c:crosses val="autoZero"/>
        <c:auto val="1"/>
        <c:lblAlgn val="ctr"/>
        <c:lblOffset val="100"/>
        <c:noMultiLvlLbl val="0"/>
      </c:catAx>
      <c:valAx>
        <c:axId val="1795733632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79573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DFDACD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7D-49C2-9A8D-8B498463870A}"/>
              </c:ext>
            </c:extLst>
          </c:dPt>
          <c:dPt>
            <c:idx val="1"/>
            <c:bubble3D val="0"/>
            <c:spPr>
              <a:solidFill>
                <a:srgbClr val="856243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7D-49C2-9A8D-8B498463870A}"/>
              </c:ext>
            </c:extLst>
          </c:dPt>
          <c:dPt>
            <c:idx val="2"/>
            <c:bubble3D val="0"/>
            <c:spPr>
              <a:solidFill>
                <a:srgbClr val="C1B29F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7D-49C2-9A8D-8B498463870A}"/>
              </c:ext>
            </c:extLst>
          </c:dPt>
          <c:dPt>
            <c:idx val="3"/>
            <c:bubble3D val="0"/>
            <c:spPr>
              <a:solidFill>
                <a:srgbClr val="673A15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7D-49C2-9A8D-8B498463870A}"/>
              </c:ext>
            </c:extLst>
          </c:dPt>
          <c:dPt>
            <c:idx val="4"/>
            <c:bubble3D val="0"/>
            <c:spPr>
              <a:solidFill>
                <a:srgbClr val="EEEEE4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7D-49C2-9A8D-8B498463870A}"/>
              </c:ext>
            </c:extLst>
          </c:dPt>
          <c:dPt>
            <c:idx val="5"/>
            <c:bubble3D val="0"/>
            <c:spPr>
              <a:solidFill>
                <a:srgbClr val="A38A71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E7D-49C2-9A8D-8B498463870A}"/>
              </c:ext>
            </c:extLst>
          </c:dPt>
          <c:dLbls>
            <c:dLbl>
              <c:idx val="0"/>
              <c:layout>
                <c:manualLayout>
                  <c:x val="4.2025062523750191E-2"/>
                  <c:y val="1.273148148148148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E7D-49C2-9A8D-8B498463870A}"/>
                </c:ext>
              </c:extLst>
            </c:dLbl>
            <c:dLbl>
              <c:idx val="1"/>
              <c:layout>
                <c:manualLayout>
                  <c:x val="1.948796804439849E-2"/>
                  <c:y val="-2.555045202682998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E7D-49C2-9A8D-8B498463870A}"/>
                </c:ext>
              </c:extLst>
            </c:dLbl>
            <c:dLbl>
              <c:idx val="2"/>
              <c:layout>
                <c:manualLayout>
                  <c:x val="1.751610594130271E-2"/>
                  <c:y val="1.929717118693496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E7D-49C2-9A8D-8B498463870A}"/>
                </c:ext>
              </c:extLst>
            </c:dLbl>
            <c:dLbl>
              <c:idx val="3"/>
              <c:layout>
                <c:manualLayout>
                  <c:x val="-8.9336762197654587E-2"/>
                  <c:y val="-1.509259259259259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E7D-49C2-9A8D-8B498463870A}"/>
                </c:ext>
              </c:extLst>
            </c:dLbl>
            <c:dLbl>
              <c:idx val="4"/>
              <c:layout>
                <c:manualLayout>
                  <c:x val="-2.8405136226658537E-2"/>
                  <c:y val="-1.7151501895596383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E7D-49C2-9A8D-8B498463870A}"/>
                </c:ext>
              </c:extLst>
            </c:dLbl>
            <c:dLbl>
              <c:idx val="5"/>
              <c:layout>
                <c:manualLayout>
                  <c:x val="-2.1236688848237404E-2"/>
                  <c:y val="1.98264800233304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E7D-49C2-9A8D-8B49846387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6'!$A$21:$A$26</c:f>
              <c:strCache>
                <c:ptCount val="6"/>
                <c:pt idx="0">
                  <c:v>SEGPA</c:v>
                </c:pt>
                <c:pt idx="1">
                  <c:v>2nd cycle professionnel</c:v>
                </c:pt>
                <c:pt idx="2">
                  <c:v>2nd cycle général et technologique</c:v>
                </c:pt>
                <c:pt idx="3">
                  <c:v>1er cycle</c:v>
                </c:pt>
                <c:pt idx="4">
                  <c:v>Autre 2nd degré</c:v>
                </c:pt>
                <c:pt idx="5">
                  <c:v>Niveau 1er degré</c:v>
                </c:pt>
              </c:strCache>
            </c:strRef>
          </c:cat>
          <c:val>
            <c:numRef>
              <c:f>'Figure 6'!$B$21:$B$26</c:f>
              <c:numCache>
                <c:formatCode>#,##0</c:formatCode>
                <c:ptCount val="6"/>
                <c:pt idx="0">
                  <c:v>895</c:v>
                </c:pt>
                <c:pt idx="1">
                  <c:v>1019</c:v>
                </c:pt>
                <c:pt idx="2">
                  <c:v>426</c:v>
                </c:pt>
                <c:pt idx="3">
                  <c:v>4125</c:v>
                </c:pt>
                <c:pt idx="4">
                  <c:v>37</c:v>
                </c:pt>
                <c:pt idx="5">
                  <c:v>1522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E7D-49C2-9A8D-8B4984638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8'!$J$20</c:f>
              <c:strCache>
                <c:ptCount val="1"/>
                <c:pt idx="0">
                  <c:v>1er degré</c:v>
                </c:pt>
              </c:strCache>
            </c:strRef>
          </c:tx>
          <c:spPr>
            <a:solidFill>
              <a:srgbClr val="A38A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8'!$I$21:$I$30</c:f>
              <c:strCache>
                <c:ptCount val="10"/>
                <c:pt idx="0">
                  <c:v>Troubles intellectuels ou cognitifs</c:v>
                </c:pt>
                <c:pt idx="1">
                  <c:v>Troubles du psychisme</c:v>
                </c:pt>
                <c:pt idx="2">
                  <c:v>Troubles du langage ou de la parole</c:v>
                </c:pt>
                <c:pt idx="3">
                  <c:v>Troubles auditifs</c:v>
                </c:pt>
                <c:pt idx="4">
                  <c:v>Troubles visuels</c:v>
                </c:pt>
                <c:pt idx="5">
                  <c:v>Troubles viscéraux</c:v>
                </c:pt>
                <c:pt idx="6">
                  <c:v>Troubles moteurs</c:v>
                </c:pt>
                <c:pt idx="7">
                  <c:v>Plusieurs troubles associés</c:v>
                </c:pt>
                <c:pt idx="8">
                  <c:v>Autres troubles</c:v>
                </c:pt>
                <c:pt idx="9">
                  <c:v>Total général</c:v>
                </c:pt>
              </c:strCache>
            </c:strRef>
          </c:cat>
          <c:val>
            <c:numRef>
              <c:f>'Figure 8'!$J$21:$J$30</c:f>
              <c:numCache>
                <c:formatCode>0%</c:formatCode>
                <c:ptCount val="10"/>
                <c:pt idx="0">
                  <c:v>0.48800619035336601</c:v>
                </c:pt>
                <c:pt idx="1">
                  <c:v>0.81941470378301218</c:v>
                </c:pt>
                <c:pt idx="2">
                  <c:v>0.72555555555555551</c:v>
                </c:pt>
                <c:pt idx="3">
                  <c:v>0.4</c:v>
                </c:pt>
                <c:pt idx="4">
                  <c:v>0.72289156626506024</c:v>
                </c:pt>
                <c:pt idx="5">
                  <c:v>0.64406779661016944</c:v>
                </c:pt>
                <c:pt idx="6">
                  <c:v>0.76870748299319724</c:v>
                </c:pt>
                <c:pt idx="7">
                  <c:v>0.75186104218362282</c:v>
                </c:pt>
                <c:pt idx="8">
                  <c:v>0.72190476190476194</c:v>
                </c:pt>
                <c:pt idx="9">
                  <c:v>0.63105312646920542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F-4831-87C3-E3D92565AA20}"/>
            </c:ext>
          </c:extLst>
        </c:ser>
        <c:ser>
          <c:idx val="1"/>
          <c:order val="1"/>
          <c:tx>
            <c:strRef>
              <c:f>'Figure 8'!$K$20</c:f>
              <c:strCache>
                <c:ptCount val="1"/>
                <c:pt idx="0">
                  <c:v>2nd degré</c:v>
                </c:pt>
              </c:strCache>
            </c:strRef>
          </c:tx>
          <c:spPr>
            <a:solidFill>
              <a:srgbClr val="673A1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8'!$I$21:$I$30</c:f>
              <c:strCache>
                <c:ptCount val="10"/>
                <c:pt idx="0">
                  <c:v>Troubles intellectuels ou cognitifs</c:v>
                </c:pt>
                <c:pt idx="1">
                  <c:v>Troubles du psychisme</c:v>
                </c:pt>
                <c:pt idx="2">
                  <c:v>Troubles du langage ou de la parole</c:v>
                </c:pt>
                <c:pt idx="3">
                  <c:v>Troubles auditifs</c:v>
                </c:pt>
                <c:pt idx="4">
                  <c:v>Troubles visuels</c:v>
                </c:pt>
                <c:pt idx="5">
                  <c:v>Troubles viscéraux</c:v>
                </c:pt>
                <c:pt idx="6">
                  <c:v>Troubles moteurs</c:v>
                </c:pt>
                <c:pt idx="7">
                  <c:v>Plusieurs troubles associés</c:v>
                </c:pt>
                <c:pt idx="8">
                  <c:v>Autres troubles</c:v>
                </c:pt>
                <c:pt idx="9">
                  <c:v>Total général</c:v>
                </c:pt>
              </c:strCache>
            </c:strRef>
          </c:cat>
          <c:val>
            <c:numRef>
              <c:f>'Figure 8'!$K$21:$K$30</c:f>
              <c:numCache>
                <c:formatCode>0%</c:formatCode>
                <c:ptCount val="10"/>
                <c:pt idx="0">
                  <c:v>0.16632623285672599</c:v>
                </c:pt>
                <c:pt idx="1">
                  <c:v>0.4828711256117455</c:v>
                </c:pt>
                <c:pt idx="2">
                  <c:v>0.40231548480463097</c:v>
                </c:pt>
                <c:pt idx="3">
                  <c:v>0.22023809523809523</c:v>
                </c:pt>
                <c:pt idx="4">
                  <c:v>0.49514563106796117</c:v>
                </c:pt>
                <c:pt idx="5">
                  <c:v>0.53333333333333333</c:v>
                </c:pt>
                <c:pt idx="6">
                  <c:v>0.47838616714697407</c:v>
                </c:pt>
                <c:pt idx="7">
                  <c:v>0.40106951871657753</c:v>
                </c:pt>
                <c:pt idx="8">
                  <c:v>0.35549872122762149</c:v>
                </c:pt>
                <c:pt idx="9">
                  <c:v>0.31281156530408771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DF-4831-87C3-E3D92565A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27"/>
        <c:axId val="1640948896"/>
        <c:axId val="1640946816"/>
      </c:barChart>
      <c:catAx>
        <c:axId val="164094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0946816"/>
        <c:crosses val="autoZero"/>
        <c:auto val="1"/>
        <c:lblAlgn val="ctr"/>
        <c:lblOffset val="100"/>
        <c:noMultiLvlLbl val="0"/>
      </c:catAx>
      <c:valAx>
        <c:axId val="164094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094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9'!$J$20</c:f>
              <c:strCache>
                <c:ptCount val="1"/>
                <c:pt idx="0">
                  <c:v>1er degré</c:v>
                </c:pt>
              </c:strCache>
            </c:strRef>
          </c:tx>
          <c:spPr>
            <a:solidFill>
              <a:srgbClr val="A38A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9'!$I$21:$I$30</c:f>
              <c:strCache>
                <c:ptCount val="10"/>
                <c:pt idx="0">
                  <c:v>Troubles intellectuels ou cognitifs</c:v>
                </c:pt>
                <c:pt idx="1">
                  <c:v>Troubles du psychisme</c:v>
                </c:pt>
                <c:pt idx="2">
                  <c:v>Troubles du langage ou de la parole</c:v>
                </c:pt>
                <c:pt idx="3">
                  <c:v>Troubles auditifs</c:v>
                </c:pt>
                <c:pt idx="4">
                  <c:v>Troubles visuels</c:v>
                </c:pt>
                <c:pt idx="5">
                  <c:v>Troubles viscéraux</c:v>
                </c:pt>
                <c:pt idx="6">
                  <c:v>Troubles moteurs</c:v>
                </c:pt>
                <c:pt idx="7">
                  <c:v>Plusieurs troubles associés</c:v>
                </c:pt>
                <c:pt idx="8">
                  <c:v>Autres troubles</c:v>
                </c:pt>
                <c:pt idx="9">
                  <c:v>Total général</c:v>
                </c:pt>
              </c:strCache>
            </c:strRef>
          </c:cat>
          <c:val>
            <c:numRef>
              <c:f>'Figure 9'!$J$21:$J$30</c:f>
              <c:numCache>
                <c:formatCode>0%</c:formatCode>
                <c:ptCount val="10"/>
                <c:pt idx="0">
                  <c:v>8.5117358782563837E-3</c:v>
                </c:pt>
                <c:pt idx="1">
                  <c:v>2.0699500356887938E-2</c:v>
                </c:pt>
                <c:pt idx="2">
                  <c:v>6.222222222222222E-2</c:v>
                </c:pt>
                <c:pt idx="3">
                  <c:v>0.22500000000000001</c:v>
                </c:pt>
                <c:pt idx="4">
                  <c:v>0.21686746987951808</c:v>
                </c:pt>
                <c:pt idx="5">
                  <c:v>3.3898305084745763E-2</c:v>
                </c:pt>
                <c:pt idx="6">
                  <c:v>0.17346938775510204</c:v>
                </c:pt>
                <c:pt idx="7">
                  <c:v>4.7973531844499588E-2</c:v>
                </c:pt>
                <c:pt idx="8">
                  <c:v>1.3333333333333334E-2</c:v>
                </c:pt>
                <c:pt idx="9">
                  <c:v>3.4085566525622946E-2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1-49A4-8FDD-D8AAF396AC49}"/>
            </c:ext>
          </c:extLst>
        </c:ser>
        <c:ser>
          <c:idx val="1"/>
          <c:order val="1"/>
          <c:tx>
            <c:strRef>
              <c:f>'Figure 9'!$K$20</c:f>
              <c:strCache>
                <c:ptCount val="1"/>
                <c:pt idx="0">
                  <c:v>2nd degré</c:v>
                </c:pt>
              </c:strCache>
            </c:strRef>
          </c:tx>
          <c:spPr>
            <a:solidFill>
              <a:srgbClr val="673A1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9'!$I$21:$I$30</c:f>
              <c:strCache>
                <c:ptCount val="10"/>
                <c:pt idx="0">
                  <c:v>Troubles intellectuels ou cognitifs</c:v>
                </c:pt>
                <c:pt idx="1">
                  <c:v>Troubles du psychisme</c:v>
                </c:pt>
                <c:pt idx="2">
                  <c:v>Troubles du langage ou de la parole</c:v>
                </c:pt>
                <c:pt idx="3">
                  <c:v>Troubles auditifs</c:v>
                </c:pt>
                <c:pt idx="4">
                  <c:v>Troubles visuels</c:v>
                </c:pt>
                <c:pt idx="5">
                  <c:v>Troubles viscéraux</c:v>
                </c:pt>
                <c:pt idx="6">
                  <c:v>Troubles moteurs</c:v>
                </c:pt>
                <c:pt idx="7">
                  <c:v>Plusieurs troubles associés</c:v>
                </c:pt>
                <c:pt idx="8">
                  <c:v>Autres troubles</c:v>
                </c:pt>
                <c:pt idx="9">
                  <c:v>Total général</c:v>
                </c:pt>
              </c:strCache>
            </c:strRef>
          </c:cat>
          <c:val>
            <c:numRef>
              <c:f>'Figure 9'!$K$21:$K$30</c:f>
              <c:numCache>
                <c:formatCode>0%</c:formatCode>
                <c:ptCount val="10"/>
                <c:pt idx="0">
                  <c:v>7.5576305806828128E-2</c:v>
                </c:pt>
                <c:pt idx="1">
                  <c:v>0.14681892332789559</c:v>
                </c:pt>
                <c:pt idx="2">
                  <c:v>0.43849493487698987</c:v>
                </c:pt>
                <c:pt idx="3">
                  <c:v>0.38690476190476192</c:v>
                </c:pt>
                <c:pt idx="4">
                  <c:v>0.68932038834951459</c:v>
                </c:pt>
                <c:pt idx="5">
                  <c:v>0.17777777777777778</c:v>
                </c:pt>
                <c:pt idx="6">
                  <c:v>0.60230547550432278</c:v>
                </c:pt>
                <c:pt idx="7">
                  <c:v>0.31657754010695188</c:v>
                </c:pt>
                <c:pt idx="8">
                  <c:v>0.17135549872122763</c:v>
                </c:pt>
                <c:pt idx="9">
                  <c:v>0.21946660019940178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1-49A4-8FDD-D8AAF396A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27"/>
        <c:axId val="1640948896"/>
        <c:axId val="1640946816"/>
      </c:barChart>
      <c:catAx>
        <c:axId val="164094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0946816"/>
        <c:crosses val="autoZero"/>
        <c:auto val="1"/>
        <c:lblAlgn val="ctr"/>
        <c:lblOffset val="100"/>
        <c:noMultiLvlLbl val="0"/>
      </c:catAx>
      <c:valAx>
        <c:axId val="164094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094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38099</xdr:rowOff>
    </xdr:from>
    <xdr:to>
      <xdr:col>7</xdr:col>
      <xdr:colOff>85725</xdr:colOff>
      <xdr:row>12</xdr:row>
      <xdr:rowOff>171449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114300</xdr:rowOff>
    </xdr:from>
    <xdr:to>
      <xdr:col>6</xdr:col>
      <xdr:colOff>95250</xdr:colOff>
      <xdr:row>18</xdr:row>
      <xdr:rowOff>104775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114300</xdr:rowOff>
    </xdr:from>
    <xdr:to>
      <xdr:col>6</xdr:col>
      <xdr:colOff>471488</xdr:colOff>
      <xdr:row>18</xdr:row>
      <xdr:rowOff>104775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5</xdr:col>
      <xdr:colOff>700088</xdr:colOff>
      <xdr:row>18</xdr:row>
      <xdr:rowOff>28575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zoomScaleNormal="100" workbookViewId="0">
      <selection activeCell="A18" sqref="A18"/>
    </sheetView>
  </sheetViews>
  <sheetFormatPr baseColWidth="10" defaultRowHeight="15" x14ac:dyDescent="0.25"/>
  <sheetData>
    <row r="1" spans="1:22" x14ac:dyDescent="0.25">
      <c r="A1" s="8" t="s">
        <v>93</v>
      </c>
    </row>
    <row r="2" spans="1:22" ht="15.75" x14ac:dyDescent="0.25">
      <c r="A2" s="10"/>
      <c r="I2" s="13"/>
      <c r="J2" s="14" t="s">
        <v>0</v>
      </c>
      <c r="K2" s="14" t="s">
        <v>4</v>
      </c>
      <c r="L2" s="14" t="s">
        <v>1</v>
      </c>
      <c r="M2" s="14" t="s">
        <v>5</v>
      </c>
      <c r="N2" s="14" t="s">
        <v>6</v>
      </c>
      <c r="O2" s="14" t="s">
        <v>2</v>
      </c>
      <c r="P2" s="14" t="s">
        <v>3</v>
      </c>
    </row>
    <row r="3" spans="1:22" x14ac:dyDescent="0.25">
      <c r="I3" s="21">
        <v>2020</v>
      </c>
      <c r="J3" s="53">
        <v>2.9036979637522064E-2</v>
      </c>
      <c r="K3" s="53">
        <v>3.4566777007986417E-2</v>
      </c>
      <c r="L3" s="53">
        <v>4.7347297127806345E-2</v>
      </c>
      <c r="M3" s="53">
        <v>3.0500075941676794E-2</v>
      </c>
      <c r="N3" s="53">
        <v>3.2785079668110728E-2</v>
      </c>
      <c r="O3" s="53">
        <v>2.131306869925232E-2</v>
      </c>
      <c r="P3" s="53">
        <v>2.9886426248155983E-2</v>
      </c>
    </row>
    <row r="4" spans="1:22" x14ac:dyDescent="0.25">
      <c r="I4" s="21">
        <v>2021</v>
      </c>
      <c r="J4" s="53">
        <v>3.1269106472181001E-2</v>
      </c>
      <c r="K4" s="53">
        <v>3.4774705230524047E-2</v>
      </c>
      <c r="L4" s="53">
        <v>4.9294196728657855E-2</v>
      </c>
      <c r="M4" s="53">
        <v>3.0988162041663464E-2</v>
      </c>
      <c r="N4" s="53">
        <v>3.4721318182663517E-2</v>
      </c>
      <c r="O4" s="53">
        <v>2.2990095510323261E-2</v>
      </c>
      <c r="P4" s="53">
        <v>3.1097588359455697E-2</v>
      </c>
    </row>
    <row r="5" spans="1:22" x14ac:dyDescent="0.25">
      <c r="I5" s="21">
        <v>2022</v>
      </c>
      <c r="J5" s="53">
        <v>3.4516221521360357E-2</v>
      </c>
      <c r="K5" s="53">
        <v>3.8189515470522468E-2</v>
      </c>
      <c r="L5" s="53">
        <v>4.9470538556486712E-2</v>
      </c>
      <c r="M5" s="53">
        <v>3.4908471690080885E-2</v>
      </c>
      <c r="N5" s="53">
        <v>3.5879258658722823E-2</v>
      </c>
      <c r="O5" s="53">
        <v>2.6518510521810878E-2</v>
      </c>
      <c r="P5" s="53">
        <v>3.4127946981494225E-2</v>
      </c>
    </row>
    <row r="6" spans="1:22" x14ac:dyDescent="0.25">
      <c r="I6" s="21">
        <v>2023</v>
      </c>
      <c r="J6" s="53">
        <v>3.6194346447550575E-2</v>
      </c>
      <c r="K6" s="53">
        <v>4.4026194887935632E-2</v>
      </c>
      <c r="L6" s="53">
        <v>5.7235954316558604E-2</v>
      </c>
      <c r="M6" s="53">
        <v>3.8207873432766028E-2</v>
      </c>
      <c r="N6" s="53">
        <v>3.7519201228878647E-2</v>
      </c>
      <c r="O6" s="53">
        <v>2.9714347829462782E-2</v>
      </c>
      <c r="P6" s="53">
        <v>3.7788724184829196E-2</v>
      </c>
    </row>
    <row r="7" spans="1:22" x14ac:dyDescent="0.25">
      <c r="J7" s="64"/>
      <c r="K7" s="64"/>
      <c r="L7" s="64"/>
      <c r="M7" s="64"/>
      <c r="N7" s="64"/>
      <c r="O7" s="64"/>
      <c r="P7" s="64"/>
    </row>
    <row r="8" spans="1:22" x14ac:dyDescent="0.25">
      <c r="J8" s="64"/>
      <c r="K8" s="64"/>
      <c r="L8" s="64"/>
      <c r="M8" s="64"/>
      <c r="N8" s="64"/>
      <c r="O8" s="64"/>
      <c r="P8" s="64"/>
    </row>
    <row r="9" spans="1:22" x14ac:dyDescent="0.25"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J11" s="1"/>
      <c r="K11" s="1"/>
      <c r="L11" s="1"/>
      <c r="M11" s="2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6.5" x14ac:dyDescent="0.3">
      <c r="I13" s="3"/>
      <c r="J13" s="4"/>
      <c r="K13" s="4"/>
      <c r="L13" s="4"/>
      <c r="M13" s="4"/>
      <c r="N13" s="4"/>
      <c r="O13" s="4"/>
      <c r="P13" s="4"/>
      <c r="Q13" s="1"/>
      <c r="R13" s="1"/>
      <c r="S13" s="1"/>
      <c r="T13" s="1"/>
      <c r="U13" s="1"/>
      <c r="V13" s="1"/>
    </row>
    <row r="14" spans="1:22" ht="16.5" x14ac:dyDescent="0.3">
      <c r="A14" s="59" t="s">
        <v>94</v>
      </c>
      <c r="I14" s="5"/>
      <c r="J14" s="6"/>
      <c r="K14" s="6"/>
      <c r="L14" s="6"/>
      <c r="M14" s="6"/>
      <c r="N14" s="6"/>
      <c r="O14" s="6"/>
      <c r="P14" s="6"/>
      <c r="Q14" s="1"/>
      <c r="R14" s="1"/>
      <c r="S14" s="1"/>
      <c r="T14" s="1"/>
      <c r="U14" s="1"/>
      <c r="V14" s="1"/>
    </row>
    <row r="15" spans="1:22" ht="16.5" x14ac:dyDescent="0.3">
      <c r="A15" s="59" t="s">
        <v>83</v>
      </c>
      <c r="I15" s="5"/>
      <c r="J15" s="6"/>
      <c r="K15" s="6"/>
      <c r="L15" s="6"/>
      <c r="M15" s="6"/>
      <c r="N15" s="6"/>
      <c r="O15" s="6"/>
      <c r="P15" s="6"/>
      <c r="Q15" s="1"/>
      <c r="R15" s="1"/>
      <c r="S15" s="1"/>
      <c r="T15" s="1"/>
      <c r="U15" s="1"/>
      <c r="V15" s="1"/>
    </row>
    <row r="16" spans="1:22" ht="16.5" x14ac:dyDescent="0.3">
      <c r="A16" s="59" t="s">
        <v>89</v>
      </c>
      <c r="I16" s="7"/>
      <c r="J16" s="6"/>
      <c r="K16" s="6"/>
      <c r="L16" s="6"/>
      <c r="M16" s="6"/>
      <c r="N16" s="6"/>
      <c r="O16" s="6"/>
      <c r="P16" s="6"/>
      <c r="Q16" s="1"/>
      <c r="R16" s="1"/>
      <c r="S16" s="1"/>
      <c r="T16" s="1"/>
      <c r="U16" s="1"/>
      <c r="V16" s="1"/>
    </row>
    <row r="17" spans="1:22" x14ac:dyDescent="0.25">
      <c r="A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63" t="s">
        <v>108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5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25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5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 x14ac:dyDescent="0.25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 x14ac:dyDescent="0.25">
      <c r="D36" s="1"/>
      <c r="E36" s="1"/>
      <c r="F36" s="1"/>
      <c r="G36" s="1"/>
      <c r="H36" s="1"/>
      <c r="Q36" s="1"/>
      <c r="R36" s="1"/>
      <c r="S36" s="1"/>
      <c r="T36" s="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6" sqref="A16"/>
    </sheetView>
  </sheetViews>
  <sheetFormatPr baseColWidth="10" defaultRowHeight="12.75" x14ac:dyDescent="0.2"/>
  <cols>
    <col min="1" max="1" width="8.5703125" style="15" bestFit="1" customWidth="1"/>
    <col min="2" max="2" width="30.140625" style="15" bestFit="1" customWidth="1"/>
    <col min="3" max="16384" width="11.42578125" style="15"/>
  </cols>
  <sheetData>
    <row r="1" spans="1:5" ht="13.5" thickBot="1" x14ac:dyDescent="0.25">
      <c r="A1" s="8" t="s">
        <v>77</v>
      </c>
    </row>
    <row r="2" spans="1:5" ht="13.5" thickBot="1" x14ac:dyDescent="0.25">
      <c r="A2" s="9"/>
      <c r="C2" s="43" t="s">
        <v>74</v>
      </c>
      <c r="D2" s="47" t="s">
        <v>75</v>
      </c>
      <c r="E2" s="48" t="s">
        <v>76</v>
      </c>
    </row>
    <row r="3" spans="1:5" ht="13.5" x14ac:dyDescent="0.25">
      <c r="A3" s="89" t="s">
        <v>40</v>
      </c>
      <c r="B3" s="44" t="s">
        <v>72</v>
      </c>
      <c r="C3" s="65">
        <v>7966</v>
      </c>
      <c r="D3" s="66">
        <v>542</v>
      </c>
      <c r="E3" s="67">
        <f>D3/(C3+D3)</f>
        <v>6.3704748472026326E-2</v>
      </c>
    </row>
    <row r="4" spans="1:5" ht="13.5" x14ac:dyDescent="0.25">
      <c r="A4" s="90"/>
      <c r="B4" s="45" t="s">
        <v>71</v>
      </c>
      <c r="C4" s="68">
        <v>208979</v>
      </c>
      <c r="D4" s="69">
        <v>21612</v>
      </c>
      <c r="E4" s="70">
        <f>D4/(C4+D4)</f>
        <v>9.3724386467815307E-2</v>
      </c>
    </row>
    <row r="5" spans="1:5" ht="14.25" thickBot="1" x14ac:dyDescent="0.3">
      <c r="A5" s="91"/>
      <c r="B5" s="46" t="s">
        <v>73</v>
      </c>
      <c r="C5" s="71">
        <f>C3/C4</f>
        <v>3.811866264074381E-2</v>
      </c>
      <c r="D5" s="72">
        <f>D3/D4</f>
        <v>2.5078660003701646E-2</v>
      </c>
      <c r="E5" s="73"/>
    </row>
    <row r="6" spans="1:5" ht="13.5" x14ac:dyDescent="0.25">
      <c r="A6" s="89" t="s">
        <v>41</v>
      </c>
      <c r="B6" s="44" t="s">
        <v>72</v>
      </c>
      <c r="C6" s="65">
        <v>7113</v>
      </c>
      <c r="D6" s="66">
        <v>911</v>
      </c>
      <c r="E6" s="67">
        <f>D6/(C6+D6)</f>
        <v>0.11353439680957128</v>
      </c>
    </row>
    <row r="7" spans="1:5" ht="13.5" x14ac:dyDescent="0.25">
      <c r="A7" s="90"/>
      <c r="B7" s="45" t="s">
        <v>71</v>
      </c>
      <c r="C7" s="68">
        <v>176251</v>
      </c>
      <c r="D7" s="69">
        <v>30643</v>
      </c>
      <c r="E7" s="70">
        <f>D7/(C7+D7)</f>
        <v>0.14810966001914025</v>
      </c>
    </row>
    <row r="8" spans="1:5" ht="14.25" thickBot="1" x14ac:dyDescent="0.3">
      <c r="A8" s="91"/>
      <c r="B8" s="46" t="s">
        <v>73</v>
      </c>
      <c r="C8" s="71">
        <f>C6/C7</f>
        <v>4.0357217831388188E-2</v>
      </c>
      <c r="D8" s="72">
        <f>D6/D7</f>
        <v>2.9729465130698692E-2</v>
      </c>
      <c r="E8" s="73"/>
    </row>
    <row r="9" spans="1:5" ht="13.5" x14ac:dyDescent="0.25">
      <c r="A9" s="89" t="s">
        <v>9</v>
      </c>
      <c r="B9" s="44" t="s">
        <v>72</v>
      </c>
      <c r="C9" s="74">
        <f>C6+C3</f>
        <v>15079</v>
      </c>
      <c r="D9" s="75">
        <f>D3+D6</f>
        <v>1453</v>
      </c>
      <c r="E9" s="67">
        <f>D9/(C9+D9)</f>
        <v>8.7890152431647717E-2</v>
      </c>
    </row>
    <row r="10" spans="1:5" ht="13.5" x14ac:dyDescent="0.25">
      <c r="A10" s="90"/>
      <c r="B10" s="45" t="s">
        <v>71</v>
      </c>
      <c r="C10" s="76">
        <f>C4+C7</f>
        <v>385230</v>
      </c>
      <c r="D10" s="77">
        <f>D4+D7</f>
        <v>52255</v>
      </c>
      <c r="E10" s="70">
        <f>D10/(C10+D10)</f>
        <v>0.11944409522612204</v>
      </c>
    </row>
    <row r="11" spans="1:5" ht="14.25" thickBot="1" x14ac:dyDescent="0.3">
      <c r="A11" s="91"/>
      <c r="B11" s="46" t="s">
        <v>73</v>
      </c>
      <c r="C11" s="71">
        <f>C9/C10</f>
        <v>3.914284972613763E-2</v>
      </c>
      <c r="D11" s="72">
        <f>D9/D10</f>
        <v>2.780595158358052E-2</v>
      </c>
      <c r="E11" s="73"/>
    </row>
    <row r="12" spans="1:5" x14ac:dyDescent="0.2">
      <c r="A12" s="59" t="s">
        <v>107</v>
      </c>
    </row>
    <row r="13" spans="1:5" x14ac:dyDescent="0.2">
      <c r="A13" s="59" t="s">
        <v>83</v>
      </c>
    </row>
    <row r="14" spans="1:5" x14ac:dyDescent="0.2">
      <c r="A14" s="59" t="s">
        <v>98</v>
      </c>
    </row>
    <row r="15" spans="1:5" x14ac:dyDescent="0.2">
      <c r="A15" s="9"/>
    </row>
    <row r="16" spans="1:5" x14ac:dyDescent="0.2">
      <c r="A16" s="63" t="s">
        <v>108</v>
      </c>
    </row>
  </sheetData>
  <mergeCells count="3">
    <mergeCell ref="A3:A5"/>
    <mergeCell ref="A6:A8"/>
    <mergeCell ref="A9:A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20" sqref="B20:I28"/>
    </sheetView>
  </sheetViews>
  <sheetFormatPr baseColWidth="10" defaultRowHeight="12.75" x14ac:dyDescent="0.2"/>
  <cols>
    <col min="1" max="16384" width="11.42578125" style="23"/>
  </cols>
  <sheetData>
    <row r="1" spans="1:9" x14ac:dyDescent="0.2">
      <c r="A1" s="12" t="s">
        <v>24</v>
      </c>
    </row>
    <row r="2" spans="1:9" ht="15" customHeight="1" x14ac:dyDescent="0.2">
      <c r="A2" s="24"/>
      <c r="B2" s="81" t="s">
        <v>7</v>
      </c>
      <c r="C2" s="82"/>
      <c r="D2" s="83"/>
      <c r="E2" s="81" t="s">
        <v>8</v>
      </c>
      <c r="F2" s="82"/>
      <c r="G2" s="83"/>
      <c r="H2" s="81" t="s">
        <v>9</v>
      </c>
      <c r="I2" s="83"/>
    </row>
    <row r="3" spans="1:9" ht="38.25" x14ac:dyDescent="0.2">
      <c r="A3" s="25" t="s">
        <v>10</v>
      </c>
      <c r="B3" s="25" t="s">
        <v>11</v>
      </c>
      <c r="C3" s="25" t="s">
        <v>12</v>
      </c>
      <c r="D3" s="25" t="s">
        <v>13</v>
      </c>
      <c r="E3" s="25" t="s">
        <v>11</v>
      </c>
      <c r="F3" s="25" t="s">
        <v>12</v>
      </c>
      <c r="G3" s="25" t="s">
        <v>87</v>
      </c>
      <c r="H3" s="25" t="s">
        <v>11</v>
      </c>
      <c r="I3" s="25" t="s">
        <v>12</v>
      </c>
    </row>
    <row r="4" spans="1:9" x14ac:dyDescent="0.2">
      <c r="A4" s="26" t="s">
        <v>15</v>
      </c>
      <c r="B4" s="92">
        <v>1032</v>
      </c>
      <c r="C4" s="27">
        <v>0.28779069767441862</v>
      </c>
      <c r="D4" s="27">
        <v>0.98945349952061357</v>
      </c>
      <c r="E4" s="92">
        <v>11</v>
      </c>
      <c r="F4" s="27">
        <v>0.54545454545454541</v>
      </c>
      <c r="G4" s="27">
        <v>1.0546500479386385E-2</v>
      </c>
      <c r="H4" s="92">
        <v>1043</v>
      </c>
      <c r="I4" s="27">
        <v>0.29050814956855225</v>
      </c>
    </row>
    <row r="5" spans="1:9" x14ac:dyDescent="0.2">
      <c r="A5" s="26" t="s">
        <v>16</v>
      </c>
      <c r="B5" s="92">
        <v>906</v>
      </c>
      <c r="C5" s="27">
        <v>0.28807947019867547</v>
      </c>
      <c r="D5" s="27">
        <v>0.97210300429184548</v>
      </c>
      <c r="E5" s="92">
        <v>26</v>
      </c>
      <c r="F5" s="27">
        <v>0.23076923076923078</v>
      </c>
      <c r="G5" s="27">
        <v>2.7896995708154508E-2</v>
      </c>
      <c r="H5" s="92">
        <v>932</v>
      </c>
      <c r="I5" s="27">
        <v>0.28648068669527899</v>
      </c>
    </row>
    <row r="6" spans="1:9" x14ac:dyDescent="0.2">
      <c r="A6" s="26" t="s">
        <v>17</v>
      </c>
      <c r="B6" s="92">
        <v>836</v>
      </c>
      <c r="C6" s="27">
        <v>0.28947368421052633</v>
      </c>
      <c r="D6" s="27">
        <v>0.79467680608365021</v>
      </c>
      <c r="E6" s="92">
        <v>216</v>
      </c>
      <c r="F6" s="27">
        <v>0.34722222222222221</v>
      </c>
      <c r="G6" s="27">
        <v>0.20532319391634982</v>
      </c>
      <c r="H6" s="92">
        <v>1052</v>
      </c>
      <c r="I6" s="27">
        <v>0.30133079847908745</v>
      </c>
    </row>
    <row r="7" spans="1:9" x14ac:dyDescent="0.2">
      <c r="A7" s="26" t="s">
        <v>18</v>
      </c>
      <c r="B7" s="92">
        <v>885</v>
      </c>
      <c r="C7" s="27">
        <v>0.27909604519774012</v>
      </c>
      <c r="D7" s="27">
        <v>0.70461783439490444</v>
      </c>
      <c r="E7" s="92">
        <v>371</v>
      </c>
      <c r="F7" s="27">
        <v>0.3746630727762803</v>
      </c>
      <c r="G7" s="27">
        <v>0.29538216560509556</v>
      </c>
      <c r="H7" s="92">
        <v>1256</v>
      </c>
      <c r="I7" s="27">
        <v>0.3073248407643312</v>
      </c>
    </row>
    <row r="8" spans="1:9" x14ac:dyDescent="0.2">
      <c r="A8" s="26" t="s">
        <v>19</v>
      </c>
      <c r="B8" s="92">
        <v>958</v>
      </c>
      <c r="C8" s="27">
        <v>0.26513569937369519</v>
      </c>
      <c r="D8" s="27">
        <v>0.64905149051490518</v>
      </c>
      <c r="E8" s="92">
        <v>518</v>
      </c>
      <c r="F8" s="27">
        <v>0.35714285714285715</v>
      </c>
      <c r="G8" s="27">
        <v>0.35094850948509487</v>
      </c>
      <c r="H8" s="92">
        <v>1476</v>
      </c>
      <c r="I8" s="27">
        <v>0.29742547425474253</v>
      </c>
    </row>
    <row r="9" spans="1:9" x14ac:dyDescent="0.2">
      <c r="A9" s="26" t="s">
        <v>20</v>
      </c>
      <c r="B9" s="92">
        <v>1000</v>
      </c>
      <c r="C9" s="27">
        <v>0.27400000000000002</v>
      </c>
      <c r="D9" s="27">
        <v>0.63171193935565384</v>
      </c>
      <c r="E9" s="92">
        <v>583</v>
      </c>
      <c r="F9" s="27">
        <v>0.346483704974271</v>
      </c>
      <c r="G9" s="27">
        <v>0.36828806064434616</v>
      </c>
      <c r="H9" s="92">
        <v>1583</v>
      </c>
      <c r="I9" s="27">
        <v>0.30069488313329124</v>
      </c>
    </row>
    <row r="10" spans="1:9" x14ac:dyDescent="0.2">
      <c r="A10" s="26" t="s">
        <v>21</v>
      </c>
      <c r="B10" s="92">
        <v>499</v>
      </c>
      <c r="C10" s="27">
        <v>0.32264529058116231</v>
      </c>
      <c r="D10" s="27">
        <v>0.427958833619211</v>
      </c>
      <c r="E10" s="92">
        <v>667</v>
      </c>
      <c r="F10" s="27">
        <v>0.35232383808095952</v>
      </c>
      <c r="G10" s="27">
        <v>0.57204116638078906</v>
      </c>
      <c r="H10" s="92">
        <v>1166</v>
      </c>
      <c r="I10" s="27">
        <v>0.33962264150943394</v>
      </c>
    </row>
    <row r="11" spans="1:9" x14ac:dyDescent="0.2">
      <c r="A11" s="54" t="s">
        <v>22</v>
      </c>
      <c r="B11" s="93">
        <v>6116</v>
      </c>
      <c r="C11" s="55">
        <v>0.28384565075212559</v>
      </c>
      <c r="D11" s="55">
        <v>0.71885284438175834</v>
      </c>
      <c r="E11" s="93">
        <v>2392</v>
      </c>
      <c r="F11" s="55">
        <v>0.35451505016722407</v>
      </c>
      <c r="G11" s="55">
        <v>0.28114715561824166</v>
      </c>
      <c r="H11" s="93">
        <v>8508</v>
      </c>
      <c r="I11" s="55">
        <v>0.30371415138692998</v>
      </c>
    </row>
    <row r="12" spans="1:9" s="60" customFormat="1" x14ac:dyDescent="0.2">
      <c r="A12" s="59" t="s">
        <v>95</v>
      </c>
    </row>
    <row r="13" spans="1:9" s="60" customFormat="1" x14ac:dyDescent="0.2">
      <c r="A13" s="59" t="s">
        <v>96</v>
      </c>
    </row>
    <row r="14" spans="1:9" s="60" customFormat="1" x14ac:dyDescent="0.2">
      <c r="A14" s="59" t="s">
        <v>84</v>
      </c>
    </row>
    <row r="15" spans="1:9" s="60" customFormat="1" x14ac:dyDescent="0.2">
      <c r="A15" s="59" t="s">
        <v>98</v>
      </c>
    </row>
    <row r="16" spans="1:9" x14ac:dyDescent="0.2">
      <c r="A16" s="9"/>
    </row>
    <row r="17" spans="1:9" x14ac:dyDescent="0.2">
      <c r="A17" s="12" t="s">
        <v>23</v>
      </c>
    </row>
    <row r="18" spans="1:9" ht="15" customHeight="1" x14ac:dyDescent="0.2">
      <c r="A18" s="30"/>
      <c r="B18" s="81" t="s">
        <v>7</v>
      </c>
      <c r="C18" s="82"/>
      <c r="D18" s="83"/>
      <c r="E18" s="81" t="s">
        <v>8</v>
      </c>
      <c r="F18" s="82"/>
      <c r="G18" s="83"/>
      <c r="H18" s="81" t="s">
        <v>9</v>
      </c>
      <c r="I18" s="83"/>
    </row>
    <row r="19" spans="1:9" ht="38.25" x14ac:dyDescent="0.2">
      <c r="A19" s="25" t="s">
        <v>10</v>
      </c>
      <c r="B19" s="25" t="s">
        <v>11</v>
      </c>
      <c r="C19" s="25" t="s">
        <v>12</v>
      </c>
      <c r="D19" s="25" t="s">
        <v>13</v>
      </c>
      <c r="E19" s="25" t="s">
        <v>11</v>
      </c>
      <c r="F19" s="25" t="s">
        <v>12</v>
      </c>
      <c r="G19" s="25" t="s">
        <v>14</v>
      </c>
      <c r="H19" s="25" t="s">
        <v>11</v>
      </c>
      <c r="I19" s="25" t="s">
        <v>12</v>
      </c>
    </row>
    <row r="20" spans="1:9" x14ac:dyDescent="0.2">
      <c r="A20" s="26" t="s">
        <v>25</v>
      </c>
      <c r="B20" s="92">
        <v>579</v>
      </c>
      <c r="C20" s="27">
        <v>0.24697754749568221</v>
      </c>
      <c r="D20" s="27">
        <v>0.91613924050632911</v>
      </c>
      <c r="E20" s="92">
        <v>53</v>
      </c>
      <c r="F20" s="27">
        <v>0.30188679245283018</v>
      </c>
      <c r="G20" s="27">
        <v>8.3860759493670889E-2</v>
      </c>
      <c r="H20" s="92">
        <v>632</v>
      </c>
      <c r="I20" s="27">
        <v>0.25158227848101267</v>
      </c>
    </row>
    <row r="21" spans="1:9" x14ac:dyDescent="0.2">
      <c r="A21" s="26" t="s">
        <v>26</v>
      </c>
      <c r="B21" s="92">
        <v>1176</v>
      </c>
      <c r="C21" s="27">
        <v>0.26955782312925169</v>
      </c>
      <c r="D21" s="27">
        <v>0.70673076923076927</v>
      </c>
      <c r="E21" s="92">
        <v>488</v>
      </c>
      <c r="F21" s="27">
        <v>0.38729508196721313</v>
      </c>
      <c r="G21" s="27">
        <v>0.29326923076923078</v>
      </c>
      <c r="H21" s="92">
        <v>1664</v>
      </c>
      <c r="I21" s="27">
        <v>0.30408653846153844</v>
      </c>
    </row>
    <row r="22" spans="1:9" x14ac:dyDescent="0.2">
      <c r="A22" s="26" t="s">
        <v>27</v>
      </c>
      <c r="B22" s="92">
        <v>1056</v>
      </c>
      <c r="C22" s="27">
        <v>0.25</v>
      </c>
      <c r="D22" s="27">
        <v>0.62337662337662336</v>
      </c>
      <c r="E22" s="92">
        <v>638</v>
      </c>
      <c r="F22" s="27">
        <v>0.35266457680250785</v>
      </c>
      <c r="G22" s="27">
        <v>0.37662337662337664</v>
      </c>
      <c r="H22" s="92">
        <v>1694</v>
      </c>
      <c r="I22" s="27">
        <v>0.28866587957497047</v>
      </c>
    </row>
    <row r="23" spans="1:9" x14ac:dyDescent="0.2">
      <c r="A23" s="26" t="s">
        <v>28</v>
      </c>
      <c r="B23" s="92">
        <v>932</v>
      </c>
      <c r="C23" s="27">
        <v>0.28218884120171672</v>
      </c>
      <c r="D23" s="27">
        <v>0.60558804418453538</v>
      </c>
      <c r="E23" s="92">
        <v>607</v>
      </c>
      <c r="F23" s="27">
        <v>0.36902800658978585</v>
      </c>
      <c r="G23" s="27">
        <v>0.39441195581546457</v>
      </c>
      <c r="H23" s="92">
        <v>1539</v>
      </c>
      <c r="I23" s="27">
        <v>0.31643924626380765</v>
      </c>
    </row>
    <row r="24" spans="1:9" x14ac:dyDescent="0.2">
      <c r="A24" s="26" t="s">
        <v>29</v>
      </c>
      <c r="B24" s="92">
        <v>636</v>
      </c>
      <c r="C24" s="27">
        <v>0.29874213836477986</v>
      </c>
      <c r="D24" s="27">
        <v>0.56735057983942905</v>
      </c>
      <c r="E24" s="92">
        <v>485</v>
      </c>
      <c r="F24" s="27">
        <v>0.36288659793814432</v>
      </c>
      <c r="G24" s="27">
        <v>0.4326494201605709</v>
      </c>
      <c r="H24" s="92">
        <v>1121</v>
      </c>
      <c r="I24" s="27">
        <v>0.32649420160570919</v>
      </c>
    </row>
    <row r="25" spans="1:9" x14ac:dyDescent="0.2">
      <c r="A25" s="26" t="s">
        <v>30</v>
      </c>
      <c r="B25" s="92">
        <v>462</v>
      </c>
      <c r="C25" s="27">
        <v>0.34199134199134201</v>
      </c>
      <c r="D25" s="27">
        <v>0.78040540540540537</v>
      </c>
      <c r="E25" s="92">
        <v>130</v>
      </c>
      <c r="F25" s="27">
        <v>0.33846153846153848</v>
      </c>
      <c r="G25" s="27">
        <v>0.2195945945945946</v>
      </c>
      <c r="H25" s="92">
        <v>592</v>
      </c>
      <c r="I25" s="27">
        <v>0.34121621621621623</v>
      </c>
    </row>
    <row r="26" spans="1:9" x14ac:dyDescent="0.2">
      <c r="A26" s="26" t="s">
        <v>31</v>
      </c>
      <c r="B26" s="92">
        <v>367</v>
      </c>
      <c r="C26" s="27">
        <v>0.31607629427792916</v>
      </c>
      <c r="D26" s="27">
        <v>0.75670103092783503</v>
      </c>
      <c r="E26" s="92">
        <v>118</v>
      </c>
      <c r="F26" s="27">
        <v>0.40677966101694918</v>
      </c>
      <c r="G26" s="27">
        <v>0.24329896907216494</v>
      </c>
      <c r="H26" s="92">
        <v>485</v>
      </c>
      <c r="I26" s="27">
        <v>0.33814432989690724</v>
      </c>
    </row>
    <row r="27" spans="1:9" x14ac:dyDescent="0.2">
      <c r="A27" s="26" t="s">
        <v>32</v>
      </c>
      <c r="B27" s="92">
        <v>207</v>
      </c>
      <c r="C27" s="27">
        <v>0.30434782608695654</v>
      </c>
      <c r="D27" s="27">
        <v>0.69696969696969702</v>
      </c>
      <c r="E27" s="92">
        <v>90</v>
      </c>
      <c r="F27" s="27">
        <v>0.32222222222222224</v>
      </c>
      <c r="G27" s="27">
        <v>0.30303030303030304</v>
      </c>
      <c r="H27" s="92">
        <v>297</v>
      </c>
      <c r="I27" s="27">
        <v>0.30976430976430974</v>
      </c>
    </row>
    <row r="28" spans="1:9" x14ac:dyDescent="0.2">
      <c r="A28" s="25" t="s">
        <v>22</v>
      </c>
      <c r="B28" s="94">
        <v>5415</v>
      </c>
      <c r="C28" s="29">
        <v>0.27959372114496767</v>
      </c>
      <c r="D28" s="29">
        <v>0.67485044865403787</v>
      </c>
      <c r="E28" s="94">
        <v>2609</v>
      </c>
      <c r="F28" s="29">
        <v>0.36450747412801837</v>
      </c>
      <c r="G28" s="29">
        <v>0.32514955134596213</v>
      </c>
      <c r="H28" s="94">
        <v>8024</v>
      </c>
      <c r="I28" s="29">
        <v>0.30720338983050849</v>
      </c>
    </row>
    <row r="29" spans="1:9" s="60" customFormat="1" x14ac:dyDescent="0.2">
      <c r="A29" s="61" t="s">
        <v>97</v>
      </c>
    </row>
    <row r="30" spans="1:9" s="60" customFormat="1" x14ac:dyDescent="0.2">
      <c r="A30" s="61" t="s">
        <v>85</v>
      </c>
    </row>
    <row r="31" spans="1:9" s="60" customFormat="1" x14ac:dyDescent="0.2">
      <c r="A31" s="59" t="s">
        <v>98</v>
      </c>
    </row>
    <row r="32" spans="1:9" x14ac:dyDescent="0.2">
      <c r="A32" s="15"/>
    </row>
    <row r="33" spans="1:1" x14ac:dyDescent="0.2">
      <c r="A33" s="63" t="s">
        <v>108</v>
      </c>
    </row>
  </sheetData>
  <mergeCells count="6">
    <mergeCell ref="B2:D2"/>
    <mergeCell ref="E2:G2"/>
    <mergeCell ref="H2:I2"/>
    <mergeCell ref="B18:D18"/>
    <mergeCell ref="E18:G18"/>
    <mergeCell ref="H18:I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12" sqref="A12"/>
    </sheetView>
  </sheetViews>
  <sheetFormatPr baseColWidth="10" defaultRowHeight="12.75" x14ac:dyDescent="0.2"/>
  <cols>
    <col min="1" max="1" width="24.42578125" style="23" customWidth="1"/>
    <col min="2" max="4" width="16.7109375" style="23" customWidth="1"/>
    <col min="5" max="16384" width="11.42578125" style="23"/>
  </cols>
  <sheetData>
    <row r="1" spans="1:4" x14ac:dyDescent="0.2">
      <c r="A1" s="8" t="s">
        <v>61</v>
      </c>
    </row>
    <row r="2" spans="1:4" ht="38.25" x14ac:dyDescent="0.2">
      <c r="A2" s="9"/>
      <c r="B2" s="25" t="s">
        <v>33</v>
      </c>
      <c r="C2" s="25" t="s">
        <v>34</v>
      </c>
      <c r="D2" s="25" t="s">
        <v>35</v>
      </c>
    </row>
    <row r="3" spans="1:4" ht="18" customHeight="1" x14ac:dyDescent="0.2">
      <c r="A3" s="31" t="s">
        <v>36</v>
      </c>
      <c r="B3" s="27">
        <v>0.72133458646616544</v>
      </c>
      <c r="C3" s="27">
        <v>0.13815789473684212</v>
      </c>
      <c r="D3" s="27">
        <v>0.14050751879699247</v>
      </c>
    </row>
    <row r="4" spans="1:4" ht="18" customHeight="1" x14ac:dyDescent="0.2">
      <c r="A4" s="31" t="s">
        <v>37</v>
      </c>
      <c r="B4" s="27">
        <v>0.91551724137931034</v>
      </c>
      <c r="C4" s="27">
        <v>3.8087774294670848E-2</v>
      </c>
      <c r="D4" s="27">
        <v>4.6394984326018809E-2</v>
      </c>
    </row>
    <row r="5" spans="1:4" ht="18" customHeight="1" x14ac:dyDescent="0.2">
      <c r="A5" s="32" t="s">
        <v>38</v>
      </c>
      <c r="B5" s="29">
        <v>0.86694875411377526</v>
      </c>
      <c r="C5" s="29">
        <v>6.311706629055007E-2</v>
      </c>
      <c r="D5" s="29">
        <v>6.9934179595674661E-2</v>
      </c>
    </row>
    <row r="6" spans="1:4" ht="18" customHeight="1" x14ac:dyDescent="0.2">
      <c r="A6" s="49" t="s">
        <v>41</v>
      </c>
      <c r="B6" s="50">
        <v>0.95488534396809577</v>
      </c>
      <c r="C6" s="50">
        <v>1.6949152542372881E-2</v>
      </c>
      <c r="D6" s="50">
        <v>2.8165503489531406E-2</v>
      </c>
    </row>
    <row r="7" spans="1:4" ht="18" customHeight="1" x14ac:dyDescent="0.2">
      <c r="A7" s="52" t="s">
        <v>80</v>
      </c>
      <c r="B7" s="51">
        <v>0.90962980885555289</v>
      </c>
      <c r="C7" s="51">
        <v>4.070892813936608E-2</v>
      </c>
      <c r="D7" s="51">
        <v>4.9661263005081058E-2</v>
      </c>
    </row>
    <row r="8" spans="1:4" x14ac:dyDescent="0.2">
      <c r="A8" s="59" t="s">
        <v>99</v>
      </c>
    </row>
    <row r="9" spans="1:4" x14ac:dyDescent="0.2">
      <c r="A9" s="59" t="s">
        <v>83</v>
      </c>
    </row>
    <row r="10" spans="1:4" x14ac:dyDescent="0.2">
      <c r="A10" s="59" t="s">
        <v>100</v>
      </c>
    </row>
    <row r="11" spans="1:4" x14ac:dyDescent="0.2">
      <c r="A11" s="9"/>
    </row>
    <row r="12" spans="1:4" x14ac:dyDescent="0.2">
      <c r="A12" s="63" t="s">
        <v>108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B4" sqref="B4:H6"/>
    </sheetView>
  </sheetViews>
  <sheetFormatPr baseColWidth="10" defaultRowHeight="12.75" x14ac:dyDescent="0.2"/>
  <cols>
    <col min="1" max="16384" width="11.42578125" style="15"/>
  </cols>
  <sheetData>
    <row r="1" spans="1:8" x14ac:dyDescent="0.2">
      <c r="A1" s="8" t="s">
        <v>91</v>
      </c>
    </row>
    <row r="2" spans="1:8" x14ac:dyDescent="0.2">
      <c r="A2" s="85" t="s">
        <v>11</v>
      </c>
      <c r="B2" s="84" t="s">
        <v>33</v>
      </c>
      <c r="C2" s="84"/>
      <c r="D2" s="84"/>
      <c r="E2" s="84" t="s">
        <v>92</v>
      </c>
      <c r="F2" s="84"/>
      <c r="G2" s="84"/>
      <c r="H2" s="85" t="s">
        <v>65</v>
      </c>
    </row>
    <row r="3" spans="1:8" ht="25.5" x14ac:dyDescent="0.2">
      <c r="A3" s="85"/>
      <c r="B3" s="78" t="s">
        <v>7</v>
      </c>
      <c r="C3" s="78" t="s">
        <v>8</v>
      </c>
      <c r="D3" s="78" t="s">
        <v>22</v>
      </c>
      <c r="E3" s="78" t="s">
        <v>7</v>
      </c>
      <c r="F3" s="78" t="s">
        <v>8</v>
      </c>
      <c r="G3" s="78" t="s">
        <v>22</v>
      </c>
      <c r="H3" s="86"/>
    </row>
    <row r="4" spans="1:8" x14ac:dyDescent="0.2">
      <c r="A4" s="40" t="s">
        <v>40</v>
      </c>
      <c r="B4" s="95">
        <v>5164</v>
      </c>
      <c r="C4" s="95">
        <v>2212</v>
      </c>
      <c r="D4" s="95">
        <v>7376</v>
      </c>
      <c r="E4" s="95">
        <v>952</v>
      </c>
      <c r="F4" s="95">
        <v>180</v>
      </c>
      <c r="G4" s="95">
        <v>1132</v>
      </c>
      <c r="H4" s="95">
        <v>8508</v>
      </c>
    </row>
    <row r="5" spans="1:8" x14ac:dyDescent="0.2">
      <c r="A5" s="40" t="s">
        <v>41</v>
      </c>
      <c r="B5" s="95">
        <v>5202</v>
      </c>
      <c r="C5" s="95">
        <v>2460</v>
      </c>
      <c r="D5" s="95">
        <v>7662</v>
      </c>
      <c r="E5" s="95">
        <v>213</v>
      </c>
      <c r="F5" s="95">
        <v>149</v>
      </c>
      <c r="G5" s="95">
        <v>362</v>
      </c>
      <c r="H5" s="95">
        <v>8024</v>
      </c>
    </row>
    <row r="6" spans="1:8" x14ac:dyDescent="0.2">
      <c r="A6" s="79" t="s">
        <v>22</v>
      </c>
      <c r="B6" s="97">
        <v>10366</v>
      </c>
      <c r="C6" s="97">
        <v>4672</v>
      </c>
      <c r="D6" s="97">
        <v>15038</v>
      </c>
      <c r="E6" s="97">
        <v>1165</v>
      </c>
      <c r="F6" s="97">
        <v>329</v>
      </c>
      <c r="G6" s="97">
        <v>1494</v>
      </c>
      <c r="H6" s="97">
        <v>16532</v>
      </c>
    </row>
    <row r="8" spans="1:8" x14ac:dyDescent="0.2">
      <c r="A8" s="85" t="s">
        <v>45</v>
      </c>
      <c r="B8" s="84" t="s">
        <v>33</v>
      </c>
      <c r="C8" s="84"/>
      <c r="D8" s="84"/>
      <c r="E8" s="84" t="s">
        <v>92</v>
      </c>
      <c r="F8" s="84"/>
      <c r="G8" s="84"/>
      <c r="H8" s="85" t="s">
        <v>65</v>
      </c>
    </row>
    <row r="9" spans="1:8" ht="25.5" x14ac:dyDescent="0.2">
      <c r="A9" s="85"/>
      <c r="B9" s="78" t="s">
        <v>7</v>
      </c>
      <c r="C9" s="78" t="s">
        <v>8</v>
      </c>
      <c r="D9" s="78" t="s">
        <v>22</v>
      </c>
      <c r="E9" s="78" t="s">
        <v>7</v>
      </c>
      <c r="F9" s="78" t="s">
        <v>8</v>
      </c>
      <c r="G9" s="78" t="s">
        <v>22</v>
      </c>
      <c r="H9" s="86"/>
    </row>
    <row r="10" spans="1:8" x14ac:dyDescent="0.2">
      <c r="A10" s="40" t="s">
        <v>40</v>
      </c>
      <c r="B10" s="19">
        <v>0.60695815702867884</v>
      </c>
      <c r="C10" s="19">
        <v>0.25999059708509636</v>
      </c>
      <c r="D10" s="19">
        <v>0.86694875411377526</v>
      </c>
      <c r="E10" s="19">
        <v>0.11189468735307946</v>
      </c>
      <c r="F10" s="19">
        <v>2.1156558533145273E-2</v>
      </c>
      <c r="G10" s="19">
        <v>0.13305124588622472</v>
      </c>
      <c r="H10" s="19">
        <v>1</v>
      </c>
    </row>
    <row r="11" spans="1:8" x14ac:dyDescent="0.2">
      <c r="A11" s="40" t="s">
        <v>41</v>
      </c>
      <c r="B11" s="19">
        <v>0.64830508474576276</v>
      </c>
      <c r="C11" s="19">
        <v>0.30658025922233301</v>
      </c>
      <c r="D11" s="19">
        <v>0.95488534396809577</v>
      </c>
      <c r="E11" s="19">
        <v>2.6545363908275176E-2</v>
      </c>
      <c r="F11" s="19">
        <v>1.8569292123629112E-2</v>
      </c>
      <c r="G11" s="19">
        <v>4.5114656031904288E-2</v>
      </c>
      <c r="H11" s="19">
        <v>1</v>
      </c>
    </row>
    <row r="12" spans="1:8" x14ac:dyDescent="0.2">
      <c r="A12" s="79" t="s">
        <v>22</v>
      </c>
      <c r="B12" s="80">
        <v>0.62702637309460441</v>
      </c>
      <c r="C12" s="80">
        <v>0.28260343576094848</v>
      </c>
      <c r="D12" s="80">
        <v>0.90962980885555289</v>
      </c>
      <c r="E12" s="80">
        <v>7.0469392692959112E-2</v>
      </c>
      <c r="F12" s="80">
        <v>1.9900798451488025E-2</v>
      </c>
      <c r="G12" s="80">
        <v>9.0370191144447137E-2</v>
      </c>
      <c r="H12" s="80">
        <v>1</v>
      </c>
    </row>
    <row r="13" spans="1:8" s="23" customFormat="1" x14ac:dyDescent="0.2">
      <c r="A13" s="59" t="s">
        <v>101</v>
      </c>
    </row>
    <row r="14" spans="1:8" s="23" customFormat="1" x14ac:dyDescent="0.2">
      <c r="A14" s="59" t="s">
        <v>83</v>
      </c>
    </row>
    <row r="15" spans="1:8" s="23" customFormat="1" x14ac:dyDescent="0.2">
      <c r="A15" s="59" t="s">
        <v>98</v>
      </c>
    </row>
    <row r="16" spans="1:8" s="23" customFormat="1" x14ac:dyDescent="0.2">
      <c r="A16" s="9"/>
    </row>
    <row r="17" spans="1:1" s="23" customFormat="1" x14ac:dyDescent="0.2">
      <c r="A17" s="63" t="s">
        <v>108</v>
      </c>
    </row>
  </sheetData>
  <mergeCells count="8">
    <mergeCell ref="B2:D2"/>
    <mergeCell ref="E2:G2"/>
    <mergeCell ref="H2:H3"/>
    <mergeCell ref="A2:A3"/>
    <mergeCell ref="A8:A9"/>
    <mergeCell ref="B8:D8"/>
    <mergeCell ref="E8:G8"/>
    <mergeCell ref="H8:H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B5" sqref="B5:M14"/>
    </sheetView>
  </sheetViews>
  <sheetFormatPr baseColWidth="10" defaultRowHeight="12.75" x14ac:dyDescent="0.2"/>
  <cols>
    <col min="1" max="1" width="28.42578125" style="23" customWidth="1"/>
    <col min="2" max="16384" width="11.42578125" style="23"/>
  </cols>
  <sheetData>
    <row r="1" spans="1:13" x14ac:dyDescent="0.2">
      <c r="A1" s="17" t="s">
        <v>63</v>
      </c>
    </row>
    <row r="2" spans="1:13" x14ac:dyDescent="0.2">
      <c r="A2" s="9"/>
      <c r="B2" s="81" t="s">
        <v>40</v>
      </c>
      <c r="C2" s="82"/>
      <c r="D2" s="82"/>
      <c r="E2" s="82"/>
      <c r="F2" s="83"/>
      <c r="G2" s="81" t="s">
        <v>41</v>
      </c>
      <c r="H2" s="82"/>
      <c r="I2" s="82"/>
      <c r="J2" s="82"/>
      <c r="K2" s="82"/>
      <c r="L2" s="82"/>
      <c r="M2" s="83"/>
    </row>
    <row r="3" spans="1:13" x14ac:dyDescent="0.2">
      <c r="A3" s="33"/>
      <c r="B3" s="81" t="s">
        <v>7</v>
      </c>
      <c r="C3" s="83"/>
      <c r="D3" s="81" t="s">
        <v>90</v>
      </c>
      <c r="E3" s="83"/>
      <c r="F3" s="87" t="s">
        <v>22</v>
      </c>
      <c r="G3" s="81" t="s">
        <v>7</v>
      </c>
      <c r="H3" s="83"/>
      <c r="I3" s="81" t="s">
        <v>42</v>
      </c>
      <c r="J3" s="83"/>
      <c r="K3" s="81" t="s">
        <v>8</v>
      </c>
      <c r="L3" s="83"/>
      <c r="M3" s="87" t="s">
        <v>22</v>
      </c>
    </row>
    <row r="4" spans="1:13" x14ac:dyDescent="0.2">
      <c r="A4" s="34" t="s">
        <v>43</v>
      </c>
      <c r="B4" s="25" t="s">
        <v>44</v>
      </c>
      <c r="C4" s="25" t="s">
        <v>45</v>
      </c>
      <c r="D4" s="25" t="s">
        <v>44</v>
      </c>
      <c r="E4" s="25" t="s">
        <v>45</v>
      </c>
      <c r="F4" s="88"/>
      <c r="G4" s="25" t="s">
        <v>44</v>
      </c>
      <c r="H4" s="25" t="s">
        <v>45</v>
      </c>
      <c r="I4" s="25" t="s">
        <v>44</v>
      </c>
      <c r="J4" s="25" t="s">
        <v>45</v>
      </c>
      <c r="K4" s="25" t="s">
        <v>44</v>
      </c>
      <c r="L4" s="25" t="s">
        <v>45</v>
      </c>
      <c r="M4" s="88"/>
    </row>
    <row r="5" spans="1:13" x14ac:dyDescent="0.2">
      <c r="A5" s="35" t="s">
        <v>46</v>
      </c>
      <c r="B5" s="92">
        <v>2120</v>
      </c>
      <c r="C5" s="27">
        <v>0.54681454733041013</v>
      </c>
      <c r="D5" s="92">
        <v>1757</v>
      </c>
      <c r="E5" s="27">
        <v>0.45318545266958987</v>
      </c>
      <c r="F5" s="92">
        <v>3877</v>
      </c>
      <c r="G5" s="92">
        <v>1027</v>
      </c>
      <c r="H5" s="27">
        <v>0.29967901955062737</v>
      </c>
      <c r="I5" s="92">
        <v>461</v>
      </c>
      <c r="J5" s="27">
        <v>0.13451998832798365</v>
      </c>
      <c r="K5" s="92">
        <v>1939</v>
      </c>
      <c r="L5" s="27">
        <v>0.56580099212138901</v>
      </c>
      <c r="M5" s="92">
        <v>3427</v>
      </c>
    </row>
    <row r="6" spans="1:13" x14ac:dyDescent="0.2">
      <c r="A6" s="35" t="s">
        <v>47</v>
      </c>
      <c r="B6" s="92">
        <v>1231</v>
      </c>
      <c r="C6" s="27">
        <v>0.87865810135617417</v>
      </c>
      <c r="D6" s="92">
        <v>170</v>
      </c>
      <c r="E6" s="27">
        <v>0.12134189864382584</v>
      </c>
      <c r="F6" s="92">
        <v>1401</v>
      </c>
      <c r="G6" s="92">
        <v>919</v>
      </c>
      <c r="H6" s="27">
        <v>0.74959216965742248</v>
      </c>
      <c r="I6" s="92">
        <v>155</v>
      </c>
      <c r="J6" s="27">
        <v>0.12642740619902121</v>
      </c>
      <c r="K6" s="92">
        <v>152</v>
      </c>
      <c r="L6" s="27">
        <v>0.12398042414355628</v>
      </c>
      <c r="M6" s="92">
        <v>1226</v>
      </c>
    </row>
    <row r="7" spans="1:13" x14ac:dyDescent="0.2">
      <c r="A7" s="35" t="s">
        <v>48</v>
      </c>
      <c r="B7" s="92">
        <v>775</v>
      </c>
      <c r="C7" s="27">
        <v>0.86111111111111116</v>
      </c>
      <c r="D7" s="92">
        <v>125</v>
      </c>
      <c r="E7" s="27">
        <v>0.1388888888888889</v>
      </c>
      <c r="F7" s="92">
        <v>900</v>
      </c>
      <c r="G7" s="92">
        <v>1054</v>
      </c>
      <c r="H7" s="27">
        <v>0.76266280752532567</v>
      </c>
      <c r="I7" s="92">
        <v>136</v>
      </c>
      <c r="J7" s="27">
        <v>9.8408104196816212E-2</v>
      </c>
      <c r="K7" s="92">
        <v>192</v>
      </c>
      <c r="L7" s="27">
        <v>0.13892908827785819</v>
      </c>
      <c r="M7" s="92">
        <v>1382</v>
      </c>
    </row>
    <row r="8" spans="1:13" x14ac:dyDescent="0.2">
      <c r="A8" s="35" t="s">
        <v>49</v>
      </c>
      <c r="B8" s="92">
        <v>111</v>
      </c>
      <c r="C8" s="27">
        <v>0.69374999999999998</v>
      </c>
      <c r="D8" s="92">
        <v>49</v>
      </c>
      <c r="E8" s="27">
        <v>0.30625000000000002</v>
      </c>
      <c r="F8" s="92">
        <v>160</v>
      </c>
      <c r="G8" s="92">
        <v>140</v>
      </c>
      <c r="H8" s="27">
        <v>0.83333333333333337</v>
      </c>
      <c r="I8" s="92">
        <v>3</v>
      </c>
      <c r="J8" s="27">
        <v>1.7857142857142856E-2</v>
      </c>
      <c r="K8" s="92">
        <v>25</v>
      </c>
      <c r="L8" s="27">
        <v>0.14880952380952381</v>
      </c>
      <c r="M8" s="92">
        <v>168</v>
      </c>
    </row>
    <row r="9" spans="1:13" x14ac:dyDescent="0.2">
      <c r="A9" s="35" t="s">
        <v>50</v>
      </c>
      <c r="B9" s="92">
        <v>78</v>
      </c>
      <c r="C9" s="27">
        <v>0.93975903614457834</v>
      </c>
      <c r="D9" s="92">
        <v>5</v>
      </c>
      <c r="E9" s="27">
        <v>6.0240963855421686E-2</v>
      </c>
      <c r="F9" s="92">
        <v>83</v>
      </c>
      <c r="G9" s="92">
        <v>100</v>
      </c>
      <c r="H9" s="27">
        <v>0.970873786407767</v>
      </c>
      <c r="I9" s="92">
        <v>1</v>
      </c>
      <c r="J9" s="27">
        <v>9.7087378640776691E-3</v>
      </c>
      <c r="K9" s="92">
        <v>2</v>
      </c>
      <c r="L9" s="27">
        <v>1.9417475728155338E-2</v>
      </c>
      <c r="M9" s="92">
        <v>103</v>
      </c>
    </row>
    <row r="10" spans="1:13" x14ac:dyDescent="0.2">
      <c r="A10" s="35" t="s">
        <v>51</v>
      </c>
      <c r="B10" s="92">
        <v>58</v>
      </c>
      <c r="C10" s="27">
        <v>0.98305084745762716</v>
      </c>
      <c r="D10" s="92">
        <v>1</v>
      </c>
      <c r="E10" s="27">
        <v>1.6949152542372881E-2</v>
      </c>
      <c r="F10" s="92">
        <v>59</v>
      </c>
      <c r="G10" s="92">
        <v>41</v>
      </c>
      <c r="H10" s="27">
        <v>0.91111111111111109</v>
      </c>
      <c r="I10" s="92"/>
      <c r="J10" s="27">
        <v>0</v>
      </c>
      <c r="K10" s="92">
        <v>4</v>
      </c>
      <c r="L10" s="27">
        <v>8.8888888888888892E-2</v>
      </c>
      <c r="M10" s="92">
        <v>45</v>
      </c>
    </row>
    <row r="11" spans="1:13" x14ac:dyDescent="0.2">
      <c r="A11" s="35" t="s">
        <v>52</v>
      </c>
      <c r="B11" s="92">
        <v>250</v>
      </c>
      <c r="C11" s="27">
        <v>0.85034013605442171</v>
      </c>
      <c r="D11" s="92">
        <v>44</v>
      </c>
      <c r="E11" s="27">
        <v>0.14965986394557823</v>
      </c>
      <c r="F11" s="92">
        <v>294</v>
      </c>
      <c r="G11" s="92">
        <v>285</v>
      </c>
      <c r="H11" s="27">
        <v>0.82132564841498557</v>
      </c>
      <c r="I11" s="92">
        <v>8</v>
      </c>
      <c r="J11" s="27">
        <v>2.3054755043227664E-2</v>
      </c>
      <c r="K11" s="92">
        <v>54</v>
      </c>
      <c r="L11" s="27">
        <v>0.15561959654178675</v>
      </c>
      <c r="M11" s="92">
        <v>347</v>
      </c>
    </row>
    <row r="12" spans="1:13" x14ac:dyDescent="0.2">
      <c r="A12" s="35" t="s">
        <v>53</v>
      </c>
      <c r="B12" s="92">
        <v>1033</v>
      </c>
      <c r="C12" s="27">
        <v>0.85442514474772535</v>
      </c>
      <c r="D12" s="92">
        <v>176</v>
      </c>
      <c r="E12" s="27">
        <v>0.14557485525227462</v>
      </c>
      <c r="F12" s="92">
        <v>1209</v>
      </c>
      <c r="G12" s="92">
        <v>649</v>
      </c>
      <c r="H12" s="27">
        <v>0.69411764705882351</v>
      </c>
      <c r="I12" s="92">
        <v>85</v>
      </c>
      <c r="J12" s="27">
        <v>9.0909090909090912E-2</v>
      </c>
      <c r="K12" s="92">
        <v>201</v>
      </c>
      <c r="L12" s="27">
        <v>0.21497326203208555</v>
      </c>
      <c r="M12" s="92">
        <v>935</v>
      </c>
    </row>
    <row r="13" spans="1:13" x14ac:dyDescent="0.2">
      <c r="A13" s="35" t="s">
        <v>54</v>
      </c>
      <c r="B13" s="92">
        <v>460</v>
      </c>
      <c r="C13" s="27">
        <v>0.87619047619047619</v>
      </c>
      <c r="D13" s="92">
        <v>65</v>
      </c>
      <c r="E13" s="27">
        <v>0.12380952380952381</v>
      </c>
      <c r="F13" s="92">
        <v>525</v>
      </c>
      <c r="G13" s="92">
        <v>306</v>
      </c>
      <c r="H13" s="27">
        <v>0.78260869565217395</v>
      </c>
      <c r="I13" s="92">
        <v>45</v>
      </c>
      <c r="J13" s="27">
        <v>0.11508951406649616</v>
      </c>
      <c r="K13" s="92">
        <v>40</v>
      </c>
      <c r="L13" s="27">
        <v>0.10230179028132992</v>
      </c>
      <c r="M13" s="92">
        <v>391</v>
      </c>
    </row>
    <row r="14" spans="1:13" x14ac:dyDescent="0.2">
      <c r="A14" s="36" t="s">
        <v>22</v>
      </c>
      <c r="B14" s="94">
        <v>6116</v>
      </c>
      <c r="C14" s="29">
        <v>0.71885284438175834</v>
      </c>
      <c r="D14" s="94">
        <v>2392</v>
      </c>
      <c r="E14" s="29">
        <v>0.28114715561824166</v>
      </c>
      <c r="F14" s="94">
        <v>8508</v>
      </c>
      <c r="G14" s="94">
        <v>4521</v>
      </c>
      <c r="H14" s="29">
        <v>0.56343469591226325</v>
      </c>
      <c r="I14" s="94">
        <v>894</v>
      </c>
      <c r="J14" s="29">
        <v>0.11141575274177468</v>
      </c>
      <c r="K14" s="94">
        <v>2609</v>
      </c>
      <c r="L14" s="29">
        <v>0.32514955134596213</v>
      </c>
      <c r="M14" s="94">
        <v>8024</v>
      </c>
    </row>
    <row r="15" spans="1:13" s="60" customFormat="1" x14ac:dyDescent="0.2">
      <c r="A15" s="59" t="s">
        <v>95</v>
      </c>
    </row>
    <row r="16" spans="1:13" x14ac:dyDescent="0.2">
      <c r="A16" s="59" t="s">
        <v>102</v>
      </c>
    </row>
    <row r="17" spans="1:1" x14ac:dyDescent="0.2">
      <c r="A17" s="59" t="s">
        <v>83</v>
      </c>
    </row>
    <row r="18" spans="1:1" x14ac:dyDescent="0.2">
      <c r="A18" s="59" t="s">
        <v>100</v>
      </c>
    </row>
    <row r="19" spans="1:1" x14ac:dyDescent="0.2">
      <c r="A19" s="9"/>
    </row>
    <row r="20" spans="1:1" x14ac:dyDescent="0.2">
      <c r="A20" s="63" t="s">
        <v>108</v>
      </c>
    </row>
  </sheetData>
  <mergeCells count="9">
    <mergeCell ref="B2:F2"/>
    <mergeCell ref="G2:M2"/>
    <mergeCell ref="B3:C3"/>
    <mergeCell ref="D3:E3"/>
    <mergeCell ref="F3:F4"/>
    <mergeCell ref="G3:H3"/>
    <mergeCell ref="I3:J3"/>
    <mergeCell ref="K3:L3"/>
    <mergeCell ref="M3:M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B21" sqref="B21:B27"/>
    </sheetView>
  </sheetViews>
  <sheetFormatPr baseColWidth="10" defaultRowHeight="12.75" x14ac:dyDescent="0.2"/>
  <cols>
    <col min="1" max="1" width="26.28515625" style="15" customWidth="1"/>
    <col min="2" max="16384" width="11.42578125" style="15"/>
  </cols>
  <sheetData>
    <row r="1" spans="1:1" x14ac:dyDescent="0.2">
      <c r="A1" s="8" t="s">
        <v>55</v>
      </c>
    </row>
    <row r="20" spans="1:3" x14ac:dyDescent="0.2">
      <c r="A20" s="11"/>
      <c r="B20" s="18" t="s">
        <v>11</v>
      </c>
      <c r="C20" s="18" t="s">
        <v>45</v>
      </c>
    </row>
    <row r="21" spans="1:3" x14ac:dyDescent="0.2">
      <c r="A21" s="21" t="s">
        <v>42</v>
      </c>
      <c r="B21" s="98">
        <v>895</v>
      </c>
      <c r="C21" s="56">
        <f>B21/$B$27</f>
        <v>0.11154037886340977</v>
      </c>
    </row>
    <row r="22" spans="1:3" x14ac:dyDescent="0.2">
      <c r="A22" s="21" t="s">
        <v>56</v>
      </c>
      <c r="B22" s="98">
        <v>1019</v>
      </c>
      <c r="C22" s="56">
        <f t="shared" ref="C22:C26" si="0">B22/$B$27</f>
        <v>0.12699401794616152</v>
      </c>
    </row>
    <row r="23" spans="1:3" x14ac:dyDescent="0.2">
      <c r="A23" s="21" t="s">
        <v>57</v>
      </c>
      <c r="B23" s="98">
        <v>426</v>
      </c>
      <c r="C23" s="56">
        <f t="shared" si="0"/>
        <v>5.3090727816550352E-2</v>
      </c>
    </row>
    <row r="24" spans="1:3" x14ac:dyDescent="0.2">
      <c r="A24" s="21" t="s">
        <v>58</v>
      </c>
      <c r="B24" s="98">
        <v>4125</v>
      </c>
      <c r="C24" s="56">
        <f t="shared" si="0"/>
        <v>0.5140827517447657</v>
      </c>
    </row>
    <row r="25" spans="1:3" x14ac:dyDescent="0.2">
      <c r="A25" s="21" t="s">
        <v>59</v>
      </c>
      <c r="B25" s="98">
        <v>37</v>
      </c>
      <c r="C25" s="56">
        <f t="shared" si="0"/>
        <v>4.6111665004985045E-3</v>
      </c>
    </row>
    <row r="26" spans="1:3" x14ac:dyDescent="0.2">
      <c r="A26" s="21" t="s">
        <v>60</v>
      </c>
      <c r="B26" s="98">
        <v>1522</v>
      </c>
      <c r="C26" s="56">
        <f t="shared" si="0"/>
        <v>0.18968095712861416</v>
      </c>
    </row>
    <row r="27" spans="1:3" x14ac:dyDescent="0.2">
      <c r="A27" s="22" t="s">
        <v>22</v>
      </c>
      <c r="B27" s="99">
        <v>8024</v>
      </c>
      <c r="C27" s="20">
        <v>1</v>
      </c>
    </row>
    <row r="28" spans="1:3" x14ac:dyDescent="0.2">
      <c r="A28" s="16" t="s">
        <v>103</v>
      </c>
    </row>
    <row r="29" spans="1:3" x14ac:dyDescent="0.2">
      <c r="A29" s="16" t="s">
        <v>85</v>
      </c>
    </row>
    <row r="30" spans="1:3" x14ac:dyDescent="0.2">
      <c r="A30" s="16" t="s">
        <v>100</v>
      </c>
    </row>
    <row r="31" spans="1:3" x14ac:dyDescent="0.2">
      <c r="A31" s="9"/>
    </row>
    <row r="32" spans="1:3" x14ac:dyDescent="0.2">
      <c r="A32" s="63" t="s">
        <v>108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3" sqref="B3:E6"/>
    </sheetView>
  </sheetViews>
  <sheetFormatPr baseColWidth="10" defaultRowHeight="12.75" x14ac:dyDescent="0.2"/>
  <cols>
    <col min="1" max="1" width="14.140625" style="23" customWidth="1"/>
    <col min="2" max="5" width="17.7109375" style="23" customWidth="1"/>
    <col min="6" max="6" width="14.42578125" style="23" customWidth="1"/>
    <col min="7" max="16384" width="11.42578125" style="23"/>
  </cols>
  <sheetData>
    <row r="1" spans="1:7" x14ac:dyDescent="0.2">
      <c r="A1" s="8" t="s">
        <v>62</v>
      </c>
    </row>
    <row r="2" spans="1:7" ht="25.5" x14ac:dyDescent="0.2">
      <c r="A2" s="37"/>
      <c r="B2" s="25" t="s">
        <v>88</v>
      </c>
      <c r="C2" s="25" t="s">
        <v>81</v>
      </c>
      <c r="D2" s="25" t="s">
        <v>64</v>
      </c>
      <c r="E2" s="25" t="s">
        <v>82</v>
      </c>
    </row>
    <row r="3" spans="1:7" x14ac:dyDescent="0.2">
      <c r="A3" s="26" t="s">
        <v>38</v>
      </c>
      <c r="B3" s="62">
        <v>2232</v>
      </c>
      <c r="C3" s="62">
        <v>3137</v>
      </c>
      <c r="D3" s="28">
        <f>B3+C3</f>
        <v>5369</v>
      </c>
      <c r="E3" s="62">
        <v>3139</v>
      </c>
      <c r="F3" s="57"/>
    </row>
    <row r="4" spans="1:7" x14ac:dyDescent="0.2">
      <c r="A4" s="26" t="s">
        <v>45</v>
      </c>
      <c r="B4" s="27">
        <f>B3/(B3+C3+E3)</f>
        <v>0.26234132581100139</v>
      </c>
      <c r="C4" s="27">
        <f>C3/(B3+C3+E3)</f>
        <v>0.36871180065820403</v>
      </c>
      <c r="D4" s="27">
        <f>D3/(B3+C3+E3)</f>
        <v>0.63105312646920542</v>
      </c>
      <c r="E4" s="27">
        <f>E3/(B3+C3+E3)</f>
        <v>0.36894687353079453</v>
      </c>
    </row>
    <row r="5" spans="1:7" x14ac:dyDescent="0.2">
      <c r="A5" s="38" t="s">
        <v>39</v>
      </c>
      <c r="B5" s="62">
        <v>627</v>
      </c>
      <c r="C5" s="62">
        <v>1883</v>
      </c>
      <c r="D5" s="28">
        <f>B5+C5</f>
        <v>2510</v>
      </c>
      <c r="E5" s="62">
        <v>5514</v>
      </c>
      <c r="F5" s="57"/>
    </row>
    <row r="6" spans="1:7" x14ac:dyDescent="0.2">
      <c r="A6" s="26" t="s">
        <v>45</v>
      </c>
      <c r="B6" s="27">
        <f>B5/(B5+C5+E5)</f>
        <v>7.8140578265204388E-2</v>
      </c>
      <c r="C6" s="27">
        <f>C5/(B5+C5+E5)</f>
        <v>0.23467098703888334</v>
      </c>
      <c r="D6" s="27">
        <f>D5/(B5+C5+E5)</f>
        <v>0.31281156530408771</v>
      </c>
      <c r="E6" s="27">
        <f>E5/(B5+C5+E5)</f>
        <v>0.68718843469591229</v>
      </c>
    </row>
    <row r="7" spans="1:7" x14ac:dyDescent="0.2">
      <c r="A7" s="59" t="s">
        <v>104</v>
      </c>
    </row>
    <row r="8" spans="1:7" x14ac:dyDescent="0.2">
      <c r="A8" s="59" t="s">
        <v>86</v>
      </c>
    </row>
    <row r="9" spans="1:7" x14ac:dyDescent="0.2">
      <c r="A9" s="59" t="s">
        <v>98</v>
      </c>
    </row>
    <row r="10" spans="1:7" x14ac:dyDescent="0.2">
      <c r="A10" s="9"/>
      <c r="D10" s="57"/>
      <c r="E10" s="57"/>
    </row>
    <row r="11" spans="1:7" x14ac:dyDescent="0.2">
      <c r="A11" s="63" t="s">
        <v>108</v>
      </c>
      <c r="D11" s="57"/>
      <c r="E11" s="58"/>
      <c r="F11" s="57"/>
      <c r="G11" s="58"/>
    </row>
  </sheetData>
  <pageMargins left="0.7" right="0.7" top="0.75" bottom="0.75" header="0.3" footer="0.3"/>
  <pageSetup paperSize="9" orientation="portrait" r:id="rId1"/>
  <ignoredErrors>
    <ignoredError sqref="D4:D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B21" sqref="B21:C30"/>
    </sheetView>
  </sheetViews>
  <sheetFormatPr baseColWidth="10" defaultRowHeight="12.75" x14ac:dyDescent="0.2"/>
  <cols>
    <col min="1" max="1" width="26.7109375" style="15" customWidth="1"/>
    <col min="2" max="4" width="11.42578125" style="15"/>
    <col min="5" max="5" width="29.42578125" style="15" bestFit="1" customWidth="1"/>
    <col min="6" max="8" width="11.42578125" style="15"/>
    <col min="9" max="9" width="25.85546875" style="15" bestFit="1" customWidth="1"/>
    <col min="10" max="16384" width="11.42578125" style="15"/>
  </cols>
  <sheetData>
    <row r="1" spans="1:1" x14ac:dyDescent="0.2">
      <c r="A1" s="12" t="s">
        <v>79</v>
      </c>
    </row>
    <row r="20" spans="1:11" x14ac:dyDescent="0.2">
      <c r="A20" s="39" t="s">
        <v>66</v>
      </c>
      <c r="B20" s="18" t="s">
        <v>40</v>
      </c>
      <c r="C20" s="18" t="s">
        <v>41</v>
      </c>
      <c r="E20" s="39" t="s">
        <v>67</v>
      </c>
      <c r="F20" s="18" t="s">
        <v>40</v>
      </c>
      <c r="G20" s="18" t="s">
        <v>41</v>
      </c>
      <c r="I20" s="39" t="s">
        <v>68</v>
      </c>
      <c r="J20" s="18" t="s">
        <v>40</v>
      </c>
      <c r="K20" s="18" t="s">
        <v>41</v>
      </c>
    </row>
    <row r="21" spans="1:11" x14ac:dyDescent="0.2">
      <c r="A21" s="40" t="s">
        <v>46</v>
      </c>
      <c r="B21" s="95">
        <v>1892</v>
      </c>
      <c r="C21" s="95">
        <v>570</v>
      </c>
      <c r="E21" s="40" t="s">
        <v>46</v>
      </c>
      <c r="F21" s="95">
        <v>3877</v>
      </c>
      <c r="G21" s="95">
        <v>3427</v>
      </c>
      <c r="I21" s="40" t="s">
        <v>46</v>
      </c>
      <c r="J21" s="19">
        <f>B21/F21</f>
        <v>0.48800619035336601</v>
      </c>
      <c r="K21" s="19">
        <f>C21/G21</f>
        <v>0.16632623285672599</v>
      </c>
    </row>
    <row r="22" spans="1:11" x14ac:dyDescent="0.2">
      <c r="A22" s="40" t="s">
        <v>47</v>
      </c>
      <c r="B22" s="95">
        <v>1148</v>
      </c>
      <c r="C22" s="95">
        <v>592</v>
      </c>
      <c r="E22" s="40" t="s">
        <v>47</v>
      </c>
      <c r="F22" s="95">
        <v>1401</v>
      </c>
      <c r="G22" s="95">
        <v>1226</v>
      </c>
      <c r="I22" s="40" t="s">
        <v>47</v>
      </c>
      <c r="J22" s="19">
        <f t="shared" ref="J22:J30" si="0">B22/F22</f>
        <v>0.81941470378301218</v>
      </c>
      <c r="K22" s="19">
        <f t="shared" ref="K22:K30" si="1">C22/G22</f>
        <v>0.4828711256117455</v>
      </c>
    </row>
    <row r="23" spans="1:11" x14ac:dyDescent="0.2">
      <c r="A23" s="40" t="s">
        <v>48</v>
      </c>
      <c r="B23" s="95">
        <v>653</v>
      </c>
      <c r="C23" s="95">
        <v>556</v>
      </c>
      <c r="E23" s="40" t="s">
        <v>48</v>
      </c>
      <c r="F23" s="95">
        <v>900</v>
      </c>
      <c r="G23" s="95">
        <v>1382</v>
      </c>
      <c r="I23" s="40" t="s">
        <v>48</v>
      </c>
      <c r="J23" s="19">
        <f t="shared" si="0"/>
        <v>0.72555555555555551</v>
      </c>
      <c r="K23" s="19">
        <f t="shared" si="1"/>
        <v>0.40231548480463097</v>
      </c>
    </row>
    <row r="24" spans="1:11" x14ac:dyDescent="0.2">
      <c r="A24" s="40" t="s">
        <v>49</v>
      </c>
      <c r="B24" s="95">
        <v>64</v>
      </c>
      <c r="C24" s="95">
        <v>37</v>
      </c>
      <c r="E24" s="40" t="s">
        <v>49</v>
      </c>
      <c r="F24" s="95">
        <v>160</v>
      </c>
      <c r="G24" s="95">
        <v>168</v>
      </c>
      <c r="I24" s="40" t="s">
        <v>49</v>
      </c>
      <c r="J24" s="19">
        <f t="shared" si="0"/>
        <v>0.4</v>
      </c>
      <c r="K24" s="19">
        <f t="shared" si="1"/>
        <v>0.22023809523809523</v>
      </c>
    </row>
    <row r="25" spans="1:11" x14ac:dyDescent="0.2">
      <c r="A25" s="40" t="s">
        <v>50</v>
      </c>
      <c r="B25" s="95">
        <v>60</v>
      </c>
      <c r="C25" s="95">
        <v>51</v>
      </c>
      <c r="E25" s="40" t="s">
        <v>50</v>
      </c>
      <c r="F25" s="95">
        <v>83</v>
      </c>
      <c r="G25" s="95">
        <v>103</v>
      </c>
      <c r="I25" s="40" t="s">
        <v>50</v>
      </c>
      <c r="J25" s="19">
        <f t="shared" si="0"/>
        <v>0.72289156626506024</v>
      </c>
      <c r="K25" s="19">
        <f t="shared" si="1"/>
        <v>0.49514563106796117</v>
      </c>
    </row>
    <row r="26" spans="1:11" x14ac:dyDescent="0.2">
      <c r="A26" s="40" t="s">
        <v>51</v>
      </c>
      <c r="B26" s="95">
        <v>38</v>
      </c>
      <c r="C26" s="95">
        <v>24</v>
      </c>
      <c r="E26" s="40" t="s">
        <v>51</v>
      </c>
      <c r="F26" s="95">
        <v>59</v>
      </c>
      <c r="G26" s="95">
        <v>45</v>
      </c>
      <c r="I26" s="40" t="s">
        <v>51</v>
      </c>
      <c r="J26" s="19">
        <f t="shared" si="0"/>
        <v>0.64406779661016944</v>
      </c>
      <c r="K26" s="19">
        <f t="shared" si="1"/>
        <v>0.53333333333333333</v>
      </c>
    </row>
    <row r="27" spans="1:11" x14ac:dyDescent="0.2">
      <c r="A27" s="40" t="s">
        <v>52</v>
      </c>
      <c r="B27" s="95">
        <v>226</v>
      </c>
      <c r="C27" s="95">
        <v>166</v>
      </c>
      <c r="E27" s="40" t="s">
        <v>52</v>
      </c>
      <c r="F27" s="95">
        <v>294</v>
      </c>
      <c r="G27" s="95">
        <v>347</v>
      </c>
      <c r="I27" s="40" t="s">
        <v>52</v>
      </c>
      <c r="J27" s="19">
        <f t="shared" si="0"/>
        <v>0.76870748299319724</v>
      </c>
      <c r="K27" s="19">
        <f t="shared" si="1"/>
        <v>0.47838616714697407</v>
      </c>
    </row>
    <row r="28" spans="1:11" x14ac:dyDescent="0.2">
      <c r="A28" s="40" t="s">
        <v>53</v>
      </c>
      <c r="B28" s="95">
        <v>909</v>
      </c>
      <c r="C28" s="95">
        <v>375</v>
      </c>
      <c r="E28" s="40" t="s">
        <v>53</v>
      </c>
      <c r="F28" s="95">
        <v>1209</v>
      </c>
      <c r="G28" s="95">
        <v>935</v>
      </c>
      <c r="I28" s="40" t="s">
        <v>53</v>
      </c>
      <c r="J28" s="19">
        <f t="shared" si="0"/>
        <v>0.75186104218362282</v>
      </c>
      <c r="K28" s="19">
        <f t="shared" si="1"/>
        <v>0.40106951871657753</v>
      </c>
    </row>
    <row r="29" spans="1:11" x14ac:dyDescent="0.2">
      <c r="A29" s="40" t="s">
        <v>54</v>
      </c>
      <c r="B29" s="95">
        <v>379</v>
      </c>
      <c r="C29" s="95">
        <v>139</v>
      </c>
      <c r="E29" s="40" t="s">
        <v>54</v>
      </c>
      <c r="F29" s="95">
        <v>525</v>
      </c>
      <c r="G29" s="95">
        <v>391</v>
      </c>
      <c r="I29" s="40" t="s">
        <v>54</v>
      </c>
      <c r="J29" s="19">
        <f t="shared" si="0"/>
        <v>0.72190476190476194</v>
      </c>
      <c r="K29" s="19">
        <f t="shared" si="1"/>
        <v>0.35549872122762149</v>
      </c>
    </row>
    <row r="30" spans="1:11" x14ac:dyDescent="0.2">
      <c r="A30" s="41" t="s">
        <v>65</v>
      </c>
      <c r="B30" s="96">
        <v>5369</v>
      </c>
      <c r="C30" s="96">
        <v>2510</v>
      </c>
      <c r="E30" s="41" t="s">
        <v>65</v>
      </c>
      <c r="F30" s="96">
        <v>8508</v>
      </c>
      <c r="G30" s="96">
        <v>8024</v>
      </c>
      <c r="I30" s="41" t="s">
        <v>65</v>
      </c>
      <c r="J30" s="42">
        <f t="shared" si="0"/>
        <v>0.63105312646920542</v>
      </c>
      <c r="K30" s="42">
        <f t="shared" si="1"/>
        <v>0.31281156530408771</v>
      </c>
    </row>
    <row r="31" spans="1:11" x14ac:dyDescent="0.2">
      <c r="A31" s="59" t="s">
        <v>105</v>
      </c>
    </row>
    <row r="32" spans="1:11" x14ac:dyDescent="0.2">
      <c r="A32" s="59" t="s">
        <v>83</v>
      </c>
    </row>
    <row r="33" spans="1:1" x14ac:dyDescent="0.2">
      <c r="A33" s="59" t="s">
        <v>98</v>
      </c>
    </row>
    <row r="34" spans="1:1" x14ac:dyDescent="0.2">
      <c r="A34" s="9"/>
    </row>
    <row r="35" spans="1:1" x14ac:dyDescent="0.2">
      <c r="A35" s="63" t="s">
        <v>108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B21" sqref="B21:C30"/>
    </sheetView>
  </sheetViews>
  <sheetFormatPr baseColWidth="10" defaultRowHeight="12.75" x14ac:dyDescent="0.2"/>
  <cols>
    <col min="1" max="1" width="34.7109375" style="15" customWidth="1"/>
    <col min="2" max="4" width="11.42578125" style="15"/>
    <col min="5" max="5" width="29.42578125" style="15" bestFit="1" customWidth="1"/>
    <col min="6" max="8" width="11.42578125" style="15"/>
    <col min="9" max="9" width="35" style="15" bestFit="1" customWidth="1"/>
    <col min="10" max="16384" width="11.42578125" style="15"/>
  </cols>
  <sheetData>
    <row r="1" spans="1:1" x14ac:dyDescent="0.2">
      <c r="A1" s="12" t="s">
        <v>78</v>
      </c>
    </row>
    <row r="2" spans="1:1" x14ac:dyDescent="0.2">
      <c r="A2" s="9"/>
    </row>
    <row r="20" spans="1:11" x14ac:dyDescent="0.2">
      <c r="A20" s="39" t="s">
        <v>69</v>
      </c>
      <c r="B20" s="18" t="s">
        <v>40</v>
      </c>
      <c r="C20" s="18" t="s">
        <v>41</v>
      </c>
      <c r="E20" s="39" t="s">
        <v>67</v>
      </c>
      <c r="F20" s="18" t="s">
        <v>40</v>
      </c>
      <c r="G20" s="18" t="s">
        <v>41</v>
      </c>
      <c r="I20" s="39" t="s">
        <v>70</v>
      </c>
      <c r="J20" s="18" t="s">
        <v>40</v>
      </c>
      <c r="K20" s="18" t="s">
        <v>41</v>
      </c>
    </row>
    <row r="21" spans="1:11" x14ac:dyDescent="0.2">
      <c r="A21" s="40" t="s">
        <v>46</v>
      </c>
      <c r="B21" s="95">
        <v>33</v>
      </c>
      <c r="C21" s="95">
        <v>259</v>
      </c>
      <c r="E21" s="40" t="s">
        <v>46</v>
      </c>
      <c r="F21" s="95">
        <v>3877</v>
      </c>
      <c r="G21" s="95">
        <v>3427</v>
      </c>
      <c r="I21" s="40" t="s">
        <v>46</v>
      </c>
      <c r="J21" s="19">
        <f>B21/F21</f>
        <v>8.5117358782563837E-3</v>
      </c>
      <c r="K21" s="19">
        <f>C21/G21</f>
        <v>7.5576305806828128E-2</v>
      </c>
    </row>
    <row r="22" spans="1:11" x14ac:dyDescent="0.2">
      <c r="A22" s="40" t="s">
        <v>47</v>
      </c>
      <c r="B22" s="95">
        <v>29</v>
      </c>
      <c r="C22" s="95">
        <v>180</v>
      </c>
      <c r="E22" s="40" t="s">
        <v>47</v>
      </c>
      <c r="F22" s="95">
        <v>1401</v>
      </c>
      <c r="G22" s="95">
        <v>1226</v>
      </c>
      <c r="I22" s="40" t="s">
        <v>47</v>
      </c>
      <c r="J22" s="19">
        <f t="shared" ref="J22:K30" si="0">B22/F22</f>
        <v>2.0699500356887938E-2</v>
      </c>
      <c r="K22" s="19">
        <f t="shared" si="0"/>
        <v>0.14681892332789559</v>
      </c>
    </row>
    <row r="23" spans="1:11" x14ac:dyDescent="0.2">
      <c r="A23" s="40" t="s">
        <v>48</v>
      </c>
      <c r="B23" s="95">
        <v>56</v>
      </c>
      <c r="C23" s="95">
        <v>606</v>
      </c>
      <c r="E23" s="40" t="s">
        <v>48</v>
      </c>
      <c r="F23" s="95">
        <v>900</v>
      </c>
      <c r="G23" s="95">
        <v>1382</v>
      </c>
      <c r="I23" s="40" t="s">
        <v>48</v>
      </c>
      <c r="J23" s="19">
        <f t="shared" si="0"/>
        <v>6.222222222222222E-2</v>
      </c>
      <c r="K23" s="19">
        <f t="shared" si="0"/>
        <v>0.43849493487698987</v>
      </c>
    </row>
    <row r="24" spans="1:11" x14ac:dyDescent="0.2">
      <c r="A24" s="40" t="s">
        <v>49</v>
      </c>
      <c r="B24" s="95">
        <v>36</v>
      </c>
      <c r="C24" s="95">
        <v>65</v>
      </c>
      <c r="E24" s="40" t="s">
        <v>49</v>
      </c>
      <c r="F24" s="95">
        <v>160</v>
      </c>
      <c r="G24" s="95">
        <v>168</v>
      </c>
      <c r="I24" s="40" t="s">
        <v>49</v>
      </c>
      <c r="J24" s="19">
        <f t="shared" si="0"/>
        <v>0.22500000000000001</v>
      </c>
      <c r="K24" s="19">
        <f t="shared" si="0"/>
        <v>0.38690476190476192</v>
      </c>
    </row>
    <row r="25" spans="1:11" x14ac:dyDescent="0.2">
      <c r="A25" s="40" t="s">
        <v>50</v>
      </c>
      <c r="B25" s="95">
        <v>18</v>
      </c>
      <c r="C25" s="95">
        <v>71</v>
      </c>
      <c r="E25" s="40" t="s">
        <v>50</v>
      </c>
      <c r="F25" s="95">
        <v>83</v>
      </c>
      <c r="G25" s="95">
        <v>103</v>
      </c>
      <c r="I25" s="40" t="s">
        <v>50</v>
      </c>
      <c r="J25" s="19">
        <f t="shared" si="0"/>
        <v>0.21686746987951808</v>
      </c>
      <c r="K25" s="19">
        <f t="shared" si="0"/>
        <v>0.68932038834951459</v>
      </c>
    </row>
    <row r="26" spans="1:11" x14ac:dyDescent="0.2">
      <c r="A26" s="40" t="s">
        <v>51</v>
      </c>
      <c r="B26" s="95">
        <v>2</v>
      </c>
      <c r="C26" s="95">
        <v>8</v>
      </c>
      <c r="E26" s="40" t="s">
        <v>51</v>
      </c>
      <c r="F26" s="95">
        <v>59</v>
      </c>
      <c r="G26" s="95">
        <v>45</v>
      </c>
      <c r="I26" s="40" t="s">
        <v>51</v>
      </c>
      <c r="J26" s="19">
        <f t="shared" si="0"/>
        <v>3.3898305084745763E-2</v>
      </c>
      <c r="K26" s="19">
        <f t="shared" si="0"/>
        <v>0.17777777777777778</v>
      </c>
    </row>
    <row r="27" spans="1:11" x14ac:dyDescent="0.2">
      <c r="A27" s="40" t="s">
        <v>52</v>
      </c>
      <c r="B27" s="95">
        <v>51</v>
      </c>
      <c r="C27" s="95">
        <v>209</v>
      </c>
      <c r="E27" s="40" t="s">
        <v>52</v>
      </c>
      <c r="F27" s="95">
        <v>294</v>
      </c>
      <c r="G27" s="95">
        <v>347</v>
      </c>
      <c r="I27" s="40" t="s">
        <v>52</v>
      </c>
      <c r="J27" s="19">
        <f t="shared" si="0"/>
        <v>0.17346938775510204</v>
      </c>
      <c r="K27" s="19">
        <f t="shared" si="0"/>
        <v>0.60230547550432278</v>
      </c>
    </row>
    <row r="28" spans="1:11" x14ac:dyDescent="0.2">
      <c r="A28" s="40" t="s">
        <v>53</v>
      </c>
      <c r="B28" s="95">
        <v>58</v>
      </c>
      <c r="C28" s="95">
        <v>296</v>
      </c>
      <c r="E28" s="40" t="s">
        <v>53</v>
      </c>
      <c r="F28" s="95">
        <v>1209</v>
      </c>
      <c r="G28" s="95">
        <v>935</v>
      </c>
      <c r="I28" s="40" t="s">
        <v>53</v>
      </c>
      <c r="J28" s="19">
        <f t="shared" si="0"/>
        <v>4.7973531844499588E-2</v>
      </c>
      <c r="K28" s="19">
        <f t="shared" si="0"/>
        <v>0.31657754010695188</v>
      </c>
    </row>
    <row r="29" spans="1:11" x14ac:dyDescent="0.2">
      <c r="A29" s="40" t="s">
        <v>54</v>
      </c>
      <c r="B29" s="95">
        <v>7</v>
      </c>
      <c r="C29" s="95">
        <v>67</v>
      </c>
      <c r="E29" s="40" t="s">
        <v>54</v>
      </c>
      <c r="F29" s="95">
        <v>525</v>
      </c>
      <c r="G29" s="95">
        <v>391</v>
      </c>
      <c r="I29" s="40" t="s">
        <v>54</v>
      </c>
      <c r="J29" s="19">
        <f t="shared" si="0"/>
        <v>1.3333333333333334E-2</v>
      </c>
      <c r="K29" s="19">
        <f t="shared" si="0"/>
        <v>0.17135549872122763</v>
      </c>
    </row>
    <row r="30" spans="1:11" x14ac:dyDescent="0.2">
      <c r="A30" s="41" t="s">
        <v>65</v>
      </c>
      <c r="B30" s="96">
        <v>290</v>
      </c>
      <c r="C30" s="96">
        <v>1761</v>
      </c>
      <c r="E30" s="41" t="s">
        <v>65</v>
      </c>
      <c r="F30" s="96">
        <v>8508</v>
      </c>
      <c r="G30" s="96">
        <v>8024</v>
      </c>
      <c r="I30" s="41" t="s">
        <v>65</v>
      </c>
      <c r="J30" s="42">
        <f t="shared" si="0"/>
        <v>3.4085566525622946E-2</v>
      </c>
      <c r="K30" s="42">
        <f t="shared" si="0"/>
        <v>0.21946660019940178</v>
      </c>
    </row>
    <row r="31" spans="1:11" x14ac:dyDescent="0.2">
      <c r="A31" s="16" t="s">
        <v>106</v>
      </c>
    </row>
    <row r="32" spans="1:11" x14ac:dyDescent="0.2">
      <c r="A32" s="16" t="s">
        <v>83</v>
      </c>
    </row>
    <row r="33" spans="1:1" x14ac:dyDescent="0.2">
      <c r="A33" s="16" t="s">
        <v>100</v>
      </c>
    </row>
    <row r="34" spans="1:1" x14ac:dyDescent="0.2">
      <c r="A34" s="9"/>
    </row>
    <row r="35" spans="1:1" x14ac:dyDescent="0.2">
      <c r="A35" s="63" t="s">
        <v>108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Figure 1</vt:lpstr>
      <vt:lpstr>Figures 2 et 3</vt:lpstr>
      <vt:lpstr>Figure 4</vt:lpstr>
      <vt:lpstr>Figure 4 bis</vt:lpstr>
      <vt:lpstr>Figure 5</vt:lpstr>
      <vt:lpstr>Figure 6</vt:lpstr>
      <vt:lpstr>Figure 7</vt:lpstr>
      <vt:lpstr>Figure 8</vt:lpstr>
      <vt:lpstr>Figure 9</vt:lpstr>
      <vt:lpstr>Figure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2024-07-18T09:09:59Z</dcterms:modified>
</cp:coreProperties>
</file>